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20" yWindow="-120" windowWidth="19440" windowHeight="15600"/>
  </bookViews>
  <sheets>
    <sheet name="Лист1" sheetId="1" r:id="rId1"/>
  </sheets>
  <calcPr calcId="12451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100" i="1"/>
  <c r="L145"/>
  <c r="H145"/>
  <c r="I145"/>
  <c r="J145"/>
  <c r="G145"/>
  <c r="F145"/>
  <c r="L156"/>
  <c r="L184"/>
  <c r="L195" s="1"/>
  <c r="H184"/>
  <c r="I184"/>
  <c r="J184"/>
  <c r="G184"/>
  <c r="F184"/>
  <c r="L164"/>
  <c r="L175" s="1"/>
  <c r="H164"/>
  <c r="I164"/>
  <c r="J164"/>
  <c r="G164"/>
  <c r="F164"/>
  <c r="L126"/>
  <c r="L137" s="1"/>
  <c r="H126"/>
  <c r="I126"/>
  <c r="J126"/>
  <c r="G126"/>
  <c r="F126"/>
  <c r="L107"/>
  <c r="L118" s="1"/>
  <c r="H107"/>
  <c r="I107"/>
  <c r="J107"/>
  <c r="G107"/>
  <c r="F107"/>
  <c r="L90"/>
  <c r="L100" s="1"/>
  <c r="H90"/>
  <c r="H100" s="1"/>
  <c r="I90"/>
  <c r="I100" s="1"/>
  <c r="J90"/>
  <c r="J100" s="1"/>
  <c r="G90"/>
  <c r="G100" s="1"/>
  <c r="F90"/>
  <c r="F100" s="1"/>
  <c r="L70"/>
  <c r="L81" s="1"/>
  <c r="H70"/>
  <c r="I70"/>
  <c r="J70"/>
  <c r="G70"/>
  <c r="F70"/>
  <c r="G61"/>
  <c r="H61"/>
  <c r="I61"/>
  <c r="J61"/>
  <c r="L61"/>
  <c r="L50"/>
  <c r="H50"/>
  <c r="I50"/>
  <c r="J50"/>
  <c r="G50"/>
  <c r="F50"/>
  <c r="L13"/>
  <c r="L31"/>
  <c r="L41" s="1"/>
  <c r="H31"/>
  <c r="I31"/>
  <c r="J31"/>
  <c r="G31"/>
  <c r="F31"/>
  <c r="H13"/>
  <c r="I13"/>
  <c r="J13"/>
  <c r="G13"/>
  <c r="F13"/>
  <c r="L23"/>
  <c r="L196" l="1"/>
  <c r="H41"/>
  <c r="I41"/>
  <c r="J41"/>
  <c r="G41"/>
  <c r="F41"/>
  <c r="H23"/>
  <c r="I23"/>
  <c r="J23"/>
  <c r="G23"/>
  <c r="F23"/>
  <c r="H175"/>
  <c r="I175"/>
  <c r="J175"/>
  <c r="G175"/>
  <c r="F175"/>
  <c r="H156"/>
  <c r="I156"/>
  <c r="J156"/>
  <c r="G156"/>
  <c r="F156"/>
  <c r="H118"/>
  <c r="I118"/>
  <c r="J118"/>
  <c r="G118"/>
  <c r="F118"/>
  <c r="H81"/>
  <c r="I81"/>
  <c r="J81"/>
  <c r="G81"/>
  <c r="F81"/>
  <c r="F61"/>
  <c r="H194" l="1"/>
  <c r="H195" s="1"/>
  <c r="I194"/>
  <c r="I195" s="1"/>
  <c r="J194"/>
  <c r="J195" s="1"/>
  <c r="G194"/>
  <c r="G195" s="1"/>
  <c r="F194"/>
  <c r="F195" s="1"/>
  <c r="F174"/>
  <c r="H174"/>
  <c r="I174"/>
  <c r="J174"/>
  <c r="G174"/>
  <c r="H155"/>
  <c r="I155"/>
  <c r="J155"/>
  <c r="G155"/>
  <c r="F155"/>
  <c r="H136"/>
  <c r="H137" s="1"/>
  <c r="I136"/>
  <c r="I137" s="1"/>
  <c r="J136"/>
  <c r="J137" s="1"/>
  <c r="G136"/>
  <c r="G137" s="1"/>
  <c r="F136"/>
  <c r="F137" s="1"/>
  <c r="H117"/>
  <c r="I117"/>
  <c r="J117"/>
  <c r="G117"/>
  <c r="F117"/>
  <c r="H99"/>
  <c r="I99"/>
  <c r="J99"/>
  <c r="G99"/>
  <c r="F99"/>
  <c r="H80"/>
  <c r="I80"/>
  <c r="J80"/>
  <c r="G80"/>
  <c r="F80"/>
  <c r="H60"/>
  <c r="I60"/>
  <c r="J60"/>
  <c r="G60"/>
  <c r="F60"/>
  <c r="L22"/>
  <c r="A108" l="1"/>
  <c r="B195"/>
  <c r="A195"/>
  <c r="B185"/>
  <c r="A185"/>
  <c r="B175"/>
  <c r="A175"/>
  <c r="B165"/>
  <c r="A165"/>
  <c r="B156"/>
  <c r="A156"/>
  <c r="B146"/>
  <c r="A146"/>
  <c r="B137"/>
  <c r="A137"/>
  <c r="B127"/>
  <c r="A127"/>
  <c r="B118"/>
  <c r="A118"/>
  <c r="B108"/>
  <c r="B100"/>
  <c r="A100"/>
  <c r="B91"/>
  <c r="A91"/>
  <c r="B81"/>
  <c r="A81"/>
  <c r="B71"/>
  <c r="A71"/>
  <c r="B61"/>
  <c r="A61"/>
  <c r="B51"/>
  <c r="A51"/>
  <c r="B41"/>
  <c r="A41"/>
  <c r="B32"/>
  <c r="A32"/>
  <c r="B23"/>
  <c r="A23"/>
  <c r="B14"/>
  <c r="A14"/>
  <c r="J196" l="1"/>
  <c r="F196" l="1"/>
  <c r="I196"/>
  <c r="H196"/>
  <c r="G196"/>
</calcChain>
</file>

<file path=xl/sharedStrings.xml><?xml version="1.0" encoding="utf-8"?>
<sst xmlns="http://schemas.openxmlformats.org/spreadsheetml/2006/main" count="287" uniqueCount="92">
  <si>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</si>
  <si>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</si>
  <si>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</si>
  <si>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</si>
  <si>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</si>
  <si>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</si>
  <si>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</si>
  <si>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</si>
  <si>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</si>
  <si>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</si>
  <si>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</si>
  <si>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</si>
  <si>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</si>
  <si>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</si>
  <si>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</si>
  <si>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</si>
  <si>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</si>
  <si>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</si>
  <si>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</si>
  <si>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</si>
  <si>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</si>
  <si>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</si>
  <si>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</si>
  <si>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</si>
  <si>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</si>
  <si>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</si>
  <si>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</si>
  <si>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</si>
  <si>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</si>
  <si>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</si>
  <si>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</si>
  <si>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</si>
  <si>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</si>
  <si>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</si>
  <si>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</si>
  <si>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</si>
  <si>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</si>
  <si>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</si>
  <si>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</si>
  <si>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директор</t>
  </si>
  <si>
    <t>МБОУ СОШ с.</t>
  </si>
  <si>
    <t>масло</t>
  </si>
  <si>
    <t>Масло (порциями)</t>
  </si>
  <si>
    <t>сыр</t>
  </si>
  <si>
    <t xml:space="preserve">Каша молочная "Дружба" </t>
  </si>
  <si>
    <t>Салат из свеклы с растительным маслом</t>
  </si>
  <si>
    <t>вафли</t>
  </si>
  <si>
    <t>пряник</t>
  </si>
  <si>
    <t>Соус томатный</t>
  </si>
  <si>
    <t>Тефтели из говядины с рисом</t>
  </si>
  <si>
    <t>Макаронные изделия отварные 160</t>
  </si>
  <si>
    <t>Биточки рубленые из мяса птицы-60.</t>
  </si>
  <si>
    <t>Соус томатный-50</t>
  </si>
  <si>
    <t>Чай с лимоном 200</t>
  </si>
  <si>
    <t>Хлеб пшеничный, обогащенный (для детского питания)</t>
  </si>
  <si>
    <t>Яблоко</t>
  </si>
  <si>
    <t>Каша рисовая молочная вязкая -185</t>
  </si>
  <si>
    <t>Салат из белокачанной капусты,моркови и кукурузы-60</t>
  </si>
  <si>
    <t>Сыр(порциями)</t>
  </si>
  <si>
    <t>Печенье для детского питания 50 гр</t>
  </si>
  <si>
    <t>печенье</t>
  </si>
  <si>
    <t>Каша гречневая 170</t>
  </si>
  <si>
    <t>Соус томатный 40</t>
  </si>
  <si>
    <t>Чай с сахаром 200</t>
  </si>
  <si>
    <t>Яблоки свежие</t>
  </si>
  <si>
    <t>Запеканка из творога со сгущенным молоком70/15</t>
  </si>
  <si>
    <t>Хлеб ржаной,обогащенный витаминами-15</t>
  </si>
  <si>
    <t>Йогурт детский питьевой(витаминизированный)100</t>
  </si>
  <si>
    <t>йогурт</t>
  </si>
  <si>
    <t>Картофельное пюре- 170</t>
  </si>
  <si>
    <t>Котлеты или биточки мясные 60</t>
  </si>
  <si>
    <t>Напиток "Витошка" витаминный-200</t>
  </si>
  <si>
    <t>Салат из моркови 60</t>
  </si>
  <si>
    <t>Салат из свеклы с растительным маслом  60</t>
  </si>
  <si>
    <t>Плов из птицы</t>
  </si>
  <si>
    <t>Чай с молоком и сахаром</t>
  </si>
  <si>
    <t>Сок фруктовый в индивид упаковке, 0,2 л</t>
  </si>
  <si>
    <t>сок</t>
  </si>
  <si>
    <t>Суп картофельный с бобовыми и гренками, фрикадельками мясными</t>
  </si>
  <si>
    <t>Каша пшенная молочная-150</t>
  </si>
  <si>
    <t>Сыр (порциями)</t>
  </si>
  <si>
    <t>63 и 39</t>
  </si>
  <si>
    <t>ДО7ХЕ19</t>
  </si>
  <si>
    <t>Филе грудки,припущенное с овощами 50/50г</t>
  </si>
  <si>
    <t>Салат из моркови и яблок-60</t>
  </si>
  <si>
    <t>Макароны,запеченные с сыром-170</t>
  </si>
  <si>
    <t xml:space="preserve">Кофейный напиток </t>
  </si>
  <si>
    <t>Картофельное пюре, 150</t>
  </si>
  <si>
    <t>Котлета рыбная, 60</t>
  </si>
  <si>
    <t>Компот из замороженных фруктов</t>
  </si>
  <si>
    <t>Борщ из капусты с картофелем и сметаной</t>
  </si>
  <si>
    <t>Миинигулова Ф.А.</t>
  </si>
</sst>
</file>

<file path=xl/styles.xml><?xml version="1.0" encoding="utf-8"?>
<styleSheet xmlns="http://schemas.openxmlformats.org/spreadsheetml/2006/main">
  <fonts count="1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5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2" fontId="2" fillId="2" borderId="1" xfId="0" applyNumberFormat="1" applyFont="1" applyFill="1" applyBorder="1" applyAlignment="1" applyProtection="1">
      <alignment horizontal="center" vertical="top" wrapText="1"/>
      <protection locked="0"/>
    </xf>
    <xf numFmtId="1" fontId="2" fillId="2" borderId="1" xfId="0" applyNumberFormat="1" applyFont="1" applyFill="1" applyBorder="1" applyAlignment="1" applyProtection="1">
      <alignment horizontal="center" vertical="top" wrapText="1"/>
      <protection locked="0"/>
    </xf>
    <xf numFmtId="1" fontId="2" fillId="0" borderId="2" xfId="0" applyNumberFormat="1" applyFont="1" applyBorder="1" applyAlignment="1">
      <alignment horizontal="center" vertical="top" wrapText="1"/>
    </xf>
    <xf numFmtId="2" fontId="2" fillId="0" borderId="2" xfId="0" applyNumberFormat="1" applyFont="1" applyBorder="1" applyAlignment="1">
      <alignment horizontal="center" vertical="top" wrapText="1"/>
    </xf>
    <xf numFmtId="1" fontId="2" fillId="3" borderId="3" xfId="0" applyNumberFormat="1" applyFont="1" applyFill="1" applyBorder="1" applyAlignment="1">
      <alignment horizontal="center" vertical="top" wrapText="1"/>
    </xf>
    <xf numFmtId="2" fontId="2" fillId="3" borderId="3" xfId="0" applyNumberFormat="1" applyFont="1" applyFill="1" applyBorder="1" applyAlignment="1">
      <alignment horizontal="center" vertical="top" wrapText="1"/>
    </xf>
    <xf numFmtId="2" fontId="2" fillId="2" borderId="2" xfId="0" applyNumberFormat="1" applyFont="1" applyFill="1" applyBorder="1" applyAlignment="1" applyProtection="1">
      <alignment horizontal="center" vertical="top" wrapText="1"/>
      <protection locked="0"/>
    </xf>
    <xf numFmtId="2" fontId="2" fillId="0" borderId="10" xfId="0" applyNumberFormat="1" applyFont="1" applyBorder="1" applyAlignment="1">
      <alignment horizontal="center"/>
    </xf>
    <xf numFmtId="0" fontId="8" fillId="0" borderId="23" xfId="0" applyFont="1" applyBorder="1" applyAlignment="1">
      <alignment horizontal="center" vertical="center" wrapText="1"/>
    </xf>
    <xf numFmtId="0" fontId="9" fillId="0" borderId="24" xfId="0" applyFont="1" applyBorder="1" applyAlignment="1">
      <alignment horizontal="center" vertical="center" wrapText="1"/>
    </xf>
    <xf numFmtId="0" fontId="2" fillId="2" borderId="4" xfId="0" applyFont="1" applyFill="1" applyBorder="1" applyAlignment="1" applyProtection="1">
      <alignment vertical="top" wrapText="1"/>
      <protection locked="0"/>
    </xf>
    <xf numFmtId="0" fontId="9" fillId="0" borderId="9" xfId="0" applyFont="1" applyBorder="1" applyAlignment="1">
      <alignment horizontal="center" vertical="center" wrapText="1"/>
    </xf>
    <xf numFmtId="0" fontId="2" fillId="3" borderId="21" xfId="0" applyFont="1" applyFill="1" applyBorder="1" applyAlignment="1">
      <alignment horizontal="center"/>
    </xf>
    <xf numFmtId="0" fontId="2" fillId="3" borderId="22" xfId="0" applyFont="1" applyFill="1" applyBorder="1" applyAlignment="1">
      <alignment vertical="top" wrapText="1"/>
    </xf>
    <xf numFmtId="0" fontId="5" fillId="0" borderId="5" xfId="0" applyFont="1" applyBorder="1" applyAlignment="1" applyProtection="1">
      <alignment horizontal="right"/>
      <protection locked="0"/>
    </xf>
    <xf numFmtId="2" fontId="2" fillId="2" borderId="17" xfId="0" applyNumberFormat="1" applyFont="1" applyFill="1" applyBorder="1" applyAlignment="1" applyProtection="1">
      <alignment horizontal="center" vertical="top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5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3" borderId="26" xfId="0" applyFont="1" applyFill="1" applyBorder="1" applyAlignment="1">
      <alignment horizontal="center" vertical="center" wrapText="1"/>
    </xf>
    <xf numFmtId="0" fontId="1" fillId="3" borderId="27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96"/>
  <sheetViews>
    <sheetView tabSelected="1" topLeftCell="C1" workbookViewId="0">
      <selection activeCell="H2" sqref="H2:K2"/>
    </sheetView>
  </sheetViews>
  <sheetFormatPr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>
      <c r="A1" s="1" t="s">
        <v>7</v>
      </c>
      <c r="C1" s="70" t="s">
        <v>40</v>
      </c>
      <c r="D1" s="71"/>
      <c r="E1" s="71"/>
      <c r="F1" s="12" t="s">
        <v>16</v>
      </c>
      <c r="G1" s="2" t="s">
        <v>17</v>
      </c>
      <c r="H1" s="72" t="s">
        <v>39</v>
      </c>
      <c r="I1" s="72"/>
      <c r="J1" s="72"/>
      <c r="K1" s="72"/>
    </row>
    <row r="2" spans="1:12" ht="18">
      <c r="A2" s="35" t="s">
        <v>6</v>
      </c>
      <c r="C2" s="2"/>
      <c r="G2" s="2" t="s">
        <v>18</v>
      </c>
      <c r="H2" s="72" t="s">
        <v>91</v>
      </c>
      <c r="I2" s="72"/>
      <c r="J2" s="72"/>
      <c r="K2" s="72"/>
    </row>
    <row r="3" spans="1:12" ht="17.25" customHeight="1">
      <c r="A3" s="4" t="s">
        <v>8</v>
      </c>
      <c r="C3" s="2"/>
      <c r="D3" s="3"/>
      <c r="E3" s="38" t="s">
        <v>9</v>
      </c>
      <c r="G3" s="2" t="s">
        <v>19</v>
      </c>
      <c r="H3" s="47">
        <v>1</v>
      </c>
      <c r="I3" s="47">
        <v>11</v>
      </c>
      <c r="J3" s="48">
        <v>2025</v>
      </c>
      <c r="K3" s="49"/>
    </row>
    <row r="4" spans="1:12" ht="13.5" thickBot="1">
      <c r="C4" s="2"/>
      <c r="D4" s="4"/>
      <c r="H4" s="46" t="s">
        <v>36</v>
      </c>
      <c r="I4" s="46" t="s">
        <v>37</v>
      </c>
      <c r="J4" s="46" t="s">
        <v>38</v>
      </c>
    </row>
    <row r="5" spans="1:12" ht="34.5" thickBot="1">
      <c r="A5" s="45" t="s">
        <v>14</v>
      </c>
      <c r="B5" s="58" t="s">
        <v>15</v>
      </c>
      <c r="C5" s="61" t="s">
        <v>0</v>
      </c>
      <c r="D5" s="36" t="s">
        <v>13</v>
      </c>
      <c r="E5" s="37" t="s">
        <v>12</v>
      </c>
      <c r="F5" s="59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>
      <c r="A6" s="20">
        <v>1</v>
      </c>
      <c r="B6" s="21">
        <v>1</v>
      </c>
      <c r="C6" s="11" t="s">
        <v>20</v>
      </c>
      <c r="D6" s="8" t="s">
        <v>21</v>
      </c>
      <c r="E6" s="60" t="s">
        <v>50</v>
      </c>
      <c r="F6" s="40">
        <v>160</v>
      </c>
      <c r="G6" s="40">
        <v>5.74</v>
      </c>
      <c r="H6" s="40">
        <v>4.2300000000000004</v>
      </c>
      <c r="I6" s="40">
        <v>38.26</v>
      </c>
      <c r="J6" s="40">
        <v>217.73</v>
      </c>
      <c r="K6" s="41">
        <v>197</v>
      </c>
      <c r="L6" s="40">
        <v>7.84</v>
      </c>
    </row>
    <row r="7" spans="1:12" ht="15">
      <c r="A7" s="23"/>
      <c r="B7" s="15"/>
      <c r="C7" s="11"/>
      <c r="D7" s="7" t="s">
        <v>21</v>
      </c>
      <c r="E7" s="42" t="s">
        <v>51</v>
      </c>
      <c r="F7" s="43">
        <v>60</v>
      </c>
      <c r="G7" s="43">
        <v>11.01</v>
      </c>
      <c r="H7" s="43">
        <v>3.11</v>
      </c>
      <c r="I7" s="43">
        <v>9.9700000000000006</v>
      </c>
      <c r="J7" s="43">
        <v>113.74</v>
      </c>
      <c r="K7" s="44">
        <v>126</v>
      </c>
      <c r="L7" s="43">
        <v>31.57</v>
      </c>
    </row>
    <row r="8" spans="1:12" ht="15">
      <c r="A8" s="23"/>
      <c r="B8" s="15"/>
      <c r="C8" s="11"/>
      <c r="D8" s="7" t="s">
        <v>21</v>
      </c>
      <c r="E8" s="42" t="s">
        <v>52</v>
      </c>
      <c r="F8" s="43">
        <v>50</v>
      </c>
      <c r="G8" s="43">
        <v>0.56999999999999995</v>
      </c>
      <c r="H8" s="43">
        <v>2.2799999999999998</v>
      </c>
      <c r="I8" s="43">
        <v>3.56</v>
      </c>
      <c r="J8" s="43">
        <v>36.56</v>
      </c>
      <c r="K8" s="44">
        <v>225</v>
      </c>
      <c r="L8" s="43">
        <v>4.84</v>
      </c>
    </row>
    <row r="9" spans="1:12" ht="15">
      <c r="A9" s="23"/>
      <c r="B9" s="15"/>
      <c r="C9" s="11"/>
      <c r="D9" s="7" t="s">
        <v>22</v>
      </c>
      <c r="E9" s="42" t="s">
        <v>53</v>
      </c>
      <c r="F9" s="43">
        <v>200</v>
      </c>
      <c r="G9" s="43">
        <v>0.14000000000000001</v>
      </c>
      <c r="H9" s="43">
        <v>0.03</v>
      </c>
      <c r="I9" s="43">
        <v>10.220000000000001</v>
      </c>
      <c r="J9" s="43">
        <v>42.89</v>
      </c>
      <c r="K9" s="44">
        <v>273</v>
      </c>
      <c r="L9" s="43">
        <v>2.74</v>
      </c>
    </row>
    <row r="10" spans="1:12" ht="15">
      <c r="A10" s="23"/>
      <c r="B10" s="15"/>
      <c r="C10" s="11"/>
      <c r="D10" s="6" t="s">
        <v>23</v>
      </c>
      <c r="E10" s="42" t="s">
        <v>54</v>
      </c>
      <c r="F10" s="43">
        <v>25</v>
      </c>
      <c r="G10" s="56">
        <v>1.9753999999999998</v>
      </c>
      <c r="H10" s="56">
        <v>0.24899999999999997</v>
      </c>
      <c r="I10" s="56">
        <v>12.035</v>
      </c>
      <c r="J10" s="56">
        <v>60.257999999999996</v>
      </c>
      <c r="K10" s="65">
        <v>1</v>
      </c>
      <c r="L10" s="56">
        <v>1.6</v>
      </c>
    </row>
    <row r="11" spans="1:12" ht="15">
      <c r="A11" s="23"/>
      <c r="B11" s="15"/>
      <c r="C11" s="11"/>
      <c r="D11" s="6" t="s">
        <v>23</v>
      </c>
      <c r="E11" s="42" t="s">
        <v>66</v>
      </c>
      <c r="F11" s="43">
        <v>15</v>
      </c>
      <c r="G11" s="43">
        <v>0.35</v>
      </c>
      <c r="H11" s="43">
        <v>0.11</v>
      </c>
      <c r="I11" s="43">
        <v>1.1000000000000001</v>
      </c>
      <c r="J11" s="43">
        <v>6.53</v>
      </c>
      <c r="K11" s="44">
        <v>3</v>
      </c>
      <c r="L11" s="43">
        <v>1.95</v>
      </c>
    </row>
    <row r="12" spans="1:12" ht="15">
      <c r="A12" s="23"/>
      <c r="B12" s="15"/>
      <c r="C12" s="11"/>
      <c r="D12" s="6" t="s">
        <v>41</v>
      </c>
      <c r="E12" s="42" t="s">
        <v>42</v>
      </c>
      <c r="F12" s="43">
        <v>10</v>
      </c>
      <c r="G12" s="43">
        <v>0.08</v>
      </c>
      <c r="H12" s="43">
        <v>7.25</v>
      </c>
      <c r="I12" s="43">
        <v>0.13</v>
      </c>
      <c r="J12" s="43">
        <v>66.099999999999994</v>
      </c>
      <c r="K12" s="44">
        <v>7</v>
      </c>
      <c r="L12" s="43">
        <v>8</v>
      </c>
    </row>
    <row r="13" spans="1:12" ht="15">
      <c r="A13" s="24"/>
      <c r="B13" s="17"/>
      <c r="C13" s="8"/>
      <c r="D13" s="18" t="s">
        <v>33</v>
      </c>
      <c r="E13" s="9"/>
      <c r="F13" s="19">
        <f>SUM(F6:F12)</f>
        <v>520</v>
      </c>
      <c r="G13" s="53">
        <f>SUM(G6:G12)</f>
        <v>19.865400000000001</v>
      </c>
      <c r="H13" s="53">
        <f>SUM(H6:H12)</f>
        <v>17.259</v>
      </c>
      <c r="I13" s="53">
        <f>SUM(I6:I12)</f>
        <v>75.274999999999991</v>
      </c>
      <c r="J13" s="53">
        <f>SUM(J6:J12)</f>
        <v>543.80799999999988</v>
      </c>
      <c r="K13" s="19"/>
      <c r="L13" s="19">
        <f>SUM(L6:L12)</f>
        <v>58.540000000000006</v>
      </c>
    </row>
    <row r="14" spans="1:12" ht="1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5">
      <c r="A15" s="23"/>
      <c r="B15" s="15"/>
      <c r="C15" s="11"/>
      <c r="D15" s="7" t="s">
        <v>27</v>
      </c>
      <c r="E15" s="42"/>
      <c r="F15" s="43"/>
      <c r="G15" s="43"/>
      <c r="H15" s="43"/>
      <c r="I15" s="43"/>
      <c r="J15" s="43"/>
      <c r="K15" s="44"/>
      <c r="L15" s="43"/>
    </row>
    <row r="16" spans="1:12" ht="15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5">
      <c r="A17" s="23"/>
      <c r="B17" s="15"/>
      <c r="C17" s="11"/>
      <c r="D17" s="7" t="s">
        <v>30</v>
      </c>
      <c r="E17" s="42"/>
      <c r="F17" s="43"/>
      <c r="G17" s="43"/>
      <c r="H17" s="43"/>
      <c r="I17" s="43"/>
      <c r="J17" s="43"/>
      <c r="K17" s="44"/>
      <c r="L17" s="43"/>
    </row>
    <row r="18" spans="1:12" ht="15">
      <c r="A18" s="23"/>
      <c r="B18" s="15"/>
      <c r="C18" s="11"/>
      <c r="D18" s="7" t="s">
        <v>31</v>
      </c>
      <c r="E18" s="42"/>
      <c r="F18" s="43"/>
      <c r="G18" s="43"/>
      <c r="H18" s="43"/>
      <c r="I18" s="43"/>
      <c r="J18" s="43"/>
      <c r="K18" s="44"/>
      <c r="L18" s="43"/>
    </row>
    <row r="19" spans="1:12" ht="15">
      <c r="A19" s="23"/>
      <c r="B19" s="15"/>
      <c r="C19" s="11"/>
      <c r="D19" s="7" t="s">
        <v>32</v>
      </c>
      <c r="E19" s="42"/>
      <c r="F19" s="43"/>
      <c r="G19" s="43"/>
      <c r="H19" s="43"/>
      <c r="I19" s="43"/>
      <c r="J19" s="43"/>
      <c r="K19" s="44"/>
      <c r="L19" s="43"/>
    </row>
    <row r="20" spans="1:12" ht="15">
      <c r="A20" s="23"/>
      <c r="B20" s="15"/>
      <c r="C20" s="11"/>
      <c r="D20" s="6"/>
      <c r="E20" s="42"/>
      <c r="F20" s="43"/>
      <c r="G20" s="43"/>
      <c r="H20" s="43"/>
      <c r="I20" s="43"/>
      <c r="J20" s="43"/>
      <c r="K20" s="44"/>
      <c r="L20" s="43"/>
    </row>
    <row r="21" spans="1:12" ht="1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>
      <c r="A22" s="24"/>
      <c r="B22" s="17"/>
      <c r="C22" s="8"/>
      <c r="D22" s="18" t="s">
        <v>33</v>
      </c>
      <c r="E22" s="9"/>
      <c r="F22" s="19"/>
      <c r="G22" s="53"/>
      <c r="H22" s="53"/>
      <c r="I22" s="53"/>
      <c r="J22" s="53"/>
      <c r="K22" s="19"/>
      <c r="L22" s="19">
        <f t="shared" ref="L22" si="0">SUM(L14:L21)</f>
        <v>0</v>
      </c>
    </row>
    <row r="23" spans="1:12" ht="15.75" thickBot="1">
      <c r="A23" s="29">
        <f>A6</f>
        <v>1</v>
      </c>
      <c r="B23" s="30">
        <f>B6</f>
        <v>1</v>
      </c>
      <c r="C23" s="66" t="s">
        <v>4</v>
      </c>
      <c r="D23" s="68"/>
      <c r="E23" s="31"/>
      <c r="F23" s="32">
        <f>SUM(F6:F12)</f>
        <v>520</v>
      </c>
      <c r="G23" s="55">
        <f>SUM(G6:G12)</f>
        <v>19.865400000000001</v>
      </c>
      <c r="H23" s="55">
        <f>SUM(H6:H12)</f>
        <v>17.259</v>
      </c>
      <c r="I23" s="55">
        <f>SUM(I6:I12)</f>
        <v>75.274999999999991</v>
      </c>
      <c r="J23" s="55">
        <f>SUM(J6:J12)</f>
        <v>543.80799999999988</v>
      </c>
      <c r="K23" s="32"/>
      <c r="L23" s="32">
        <f>SUM(L6:L12)</f>
        <v>58.540000000000006</v>
      </c>
    </row>
    <row r="24" spans="1:12" ht="15">
      <c r="A24" s="14">
        <v>1</v>
      </c>
      <c r="B24" s="15">
        <v>2</v>
      </c>
      <c r="C24" s="22" t="s">
        <v>20</v>
      </c>
      <c r="D24" s="5" t="s">
        <v>21</v>
      </c>
      <c r="E24" s="39" t="s">
        <v>56</v>
      </c>
      <c r="F24" s="40">
        <v>185</v>
      </c>
      <c r="G24" s="40">
        <v>5.21</v>
      </c>
      <c r="H24" s="40">
        <v>6.95</v>
      </c>
      <c r="I24" s="40">
        <v>37.92</v>
      </c>
      <c r="J24" s="40">
        <v>233.84</v>
      </c>
      <c r="K24" s="41">
        <v>186</v>
      </c>
      <c r="L24" s="40">
        <v>16.7</v>
      </c>
    </row>
    <row r="25" spans="1:12" ht="15">
      <c r="A25" s="14"/>
      <c r="B25" s="15"/>
      <c r="C25" s="11"/>
      <c r="D25" s="8" t="s">
        <v>21</v>
      </c>
      <c r="E25" s="42" t="s">
        <v>90</v>
      </c>
      <c r="F25" s="43">
        <v>250</v>
      </c>
      <c r="G25" s="43">
        <v>1.88</v>
      </c>
      <c r="H25" s="43">
        <v>5.82</v>
      </c>
      <c r="I25" s="43">
        <v>12.8</v>
      </c>
      <c r="J25" s="44">
        <v>111.66</v>
      </c>
      <c r="K25" s="44">
        <v>82</v>
      </c>
      <c r="L25" s="43">
        <v>8.33</v>
      </c>
    </row>
    <row r="26" spans="1:12" ht="15">
      <c r="A26" s="14"/>
      <c r="B26" s="15"/>
      <c r="C26" s="11"/>
      <c r="D26" s="7" t="s">
        <v>43</v>
      </c>
      <c r="E26" s="42" t="s">
        <v>58</v>
      </c>
      <c r="F26" s="43">
        <v>10</v>
      </c>
      <c r="G26" s="43">
        <v>2.3199999999999998</v>
      </c>
      <c r="H26" s="43">
        <v>2.95</v>
      </c>
      <c r="I26" s="43">
        <v>0</v>
      </c>
      <c r="J26" s="43">
        <v>36.4</v>
      </c>
      <c r="K26" s="44">
        <v>9</v>
      </c>
      <c r="L26" s="43">
        <v>7.7</v>
      </c>
    </row>
    <row r="27" spans="1:12" ht="15" customHeight="1">
      <c r="A27" s="14"/>
      <c r="B27" s="15"/>
      <c r="C27" s="11"/>
      <c r="D27" s="7" t="s">
        <v>22</v>
      </c>
      <c r="E27" s="42" t="s">
        <v>89</v>
      </c>
      <c r="F27" s="43">
        <v>200</v>
      </c>
      <c r="G27" s="43">
        <v>0.2</v>
      </c>
      <c r="H27" s="43">
        <v>0.1</v>
      </c>
      <c r="I27" s="43">
        <v>25.4</v>
      </c>
      <c r="J27" s="43">
        <v>99</v>
      </c>
      <c r="K27" s="44">
        <v>707</v>
      </c>
      <c r="L27" s="43">
        <v>5.48</v>
      </c>
    </row>
    <row r="28" spans="1:12" ht="15">
      <c r="A28" s="14"/>
      <c r="B28" s="15"/>
      <c r="C28" s="11"/>
      <c r="D28" s="6" t="s">
        <v>23</v>
      </c>
      <c r="E28" s="42" t="s">
        <v>54</v>
      </c>
      <c r="F28" s="43">
        <v>25</v>
      </c>
      <c r="G28" s="56">
        <v>1.9753999999999998</v>
      </c>
      <c r="H28" s="56">
        <v>0.24899999999999997</v>
      </c>
      <c r="I28" s="56">
        <v>12.035</v>
      </c>
      <c r="J28" s="56">
        <v>60.257999999999996</v>
      </c>
      <c r="K28" s="65">
        <v>1</v>
      </c>
      <c r="L28" s="56">
        <v>1.6</v>
      </c>
    </row>
    <row r="29" spans="1:12" ht="15">
      <c r="A29" s="14"/>
      <c r="B29" s="15"/>
      <c r="C29" s="11"/>
      <c r="D29" s="6" t="s">
        <v>23</v>
      </c>
      <c r="E29" s="42" t="s">
        <v>66</v>
      </c>
      <c r="F29" s="43">
        <v>15</v>
      </c>
      <c r="G29" s="43">
        <v>0.35</v>
      </c>
      <c r="H29" s="43">
        <v>0.11</v>
      </c>
      <c r="I29" s="43">
        <v>1.1000000000000001</v>
      </c>
      <c r="J29" s="43">
        <v>6.53</v>
      </c>
      <c r="K29" s="44">
        <v>3</v>
      </c>
      <c r="L29" s="43">
        <v>1.95</v>
      </c>
    </row>
    <row r="30" spans="1:12" ht="15">
      <c r="A30" s="14"/>
      <c r="B30" s="15"/>
      <c r="C30" s="11"/>
      <c r="D30" s="6" t="s">
        <v>24</v>
      </c>
      <c r="E30" s="42" t="s">
        <v>55</v>
      </c>
      <c r="F30" s="43">
        <v>100</v>
      </c>
      <c r="G30" s="43">
        <v>0.4</v>
      </c>
      <c r="H30" s="43">
        <v>0.4</v>
      </c>
      <c r="I30" s="43">
        <v>9.8000000000000007</v>
      </c>
      <c r="J30" s="43">
        <v>47</v>
      </c>
      <c r="K30" s="44"/>
      <c r="L30" s="43">
        <v>15.3</v>
      </c>
    </row>
    <row r="31" spans="1:12" ht="15">
      <c r="A31" s="16"/>
      <c r="B31" s="17"/>
      <c r="C31" s="8"/>
      <c r="D31" s="18" t="s">
        <v>33</v>
      </c>
      <c r="E31" s="9"/>
      <c r="F31" s="19">
        <f>SUM(F24:F30)</f>
        <v>785</v>
      </c>
      <c r="G31" s="19">
        <f>SUM(G24:G30)</f>
        <v>12.3354</v>
      </c>
      <c r="H31" s="19">
        <f>SUM(H24:H30)</f>
        <v>16.578999999999997</v>
      </c>
      <c r="I31" s="19">
        <f>SUM(I24:I30)</f>
        <v>99.054999999999993</v>
      </c>
      <c r="J31" s="19">
        <f>SUM(J24:J30)</f>
        <v>594.68799999999999</v>
      </c>
      <c r="K31" s="25"/>
      <c r="L31" s="19">
        <f>SUM(L24:L30)</f>
        <v>57.060000000000016</v>
      </c>
    </row>
    <row r="32" spans="1:12" ht="15">
      <c r="A32" s="13">
        <f>A24</f>
        <v>1</v>
      </c>
      <c r="B32" s="13">
        <f>B24</f>
        <v>2</v>
      </c>
      <c r="C32" s="10" t="s">
        <v>25</v>
      </c>
      <c r="D32" s="7" t="s">
        <v>26</v>
      </c>
      <c r="E32" s="42"/>
      <c r="F32" s="43"/>
      <c r="G32" s="43"/>
      <c r="H32" s="43"/>
      <c r="I32" s="43"/>
      <c r="J32" s="43"/>
      <c r="K32" s="44"/>
      <c r="L32" s="43"/>
    </row>
    <row r="33" spans="1:12" ht="15">
      <c r="A33" s="14"/>
      <c r="B33" s="15"/>
      <c r="C33" s="11"/>
      <c r="D33" s="7" t="s">
        <v>27</v>
      </c>
      <c r="E33" s="42"/>
      <c r="F33" s="43"/>
      <c r="G33" s="43"/>
      <c r="H33" s="43"/>
      <c r="I33" s="43"/>
      <c r="J33" s="43"/>
      <c r="K33" s="44"/>
      <c r="L33" s="43"/>
    </row>
    <row r="34" spans="1:12" ht="15">
      <c r="A34" s="14"/>
      <c r="B34" s="15"/>
      <c r="C34" s="11"/>
      <c r="D34" s="7" t="s">
        <v>28</v>
      </c>
      <c r="E34" s="42"/>
      <c r="F34" s="43"/>
      <c r="G34" s="43"/>
      <c r="H34" s="43"/>
      <c r="I34" s="43"/>
      <c r="J34" s="43"/>
      <c r="K34" s="44"/>
      <c r="L34" s="43"/>
    </row>
    <row r="35" spans="1:12" ht="15">
      <c r="A35" s="14"/>
      <c r="B35" s="15"/>
      <c r="C35" s="11"/>
      <c r="D35" s="7" t="s">
        <v>30</v>
      </c>
      <c r="E35" s="42"/>
      <c r="F35" s="43"/>
      <c r="G35" s="43"/>
      <c r="H35" s="43"/>
      <c r="I35" s="43"/>
      <c r="J35" s="43"/>
      <c r="K35" s="44"/>
      <c r="L35" s="43"/>
    </row>
    <row r="36" spans="1:12" ht="15">
      <c r="A36" s="14"/>
      <c r="B36" s="15"/>
      <c r="C36" s="11"/>
      <c r="D36" s="7" t="s">
        <v>31</v>
      </c>
      <c r="E36" s="42"/>
      <c r="F36" s="43"/>
      <c r="G36" s="43"/>
      <c r="H36" s="43"/>
      <c r="I36" s="43"/>
      <c r="J36" s="43"/>
      <c r="K36" s="44"/>
      <c r="L36" s="43"/>
    </row>
    <row r="37" spans="1:12" ht="15">
      <c r="A37" s="14"/>
      <c r="B37" s="15"/>
      <c r="C37" s="11"/>
      <c r="D37" s="7" t="s">
        <v>32</v>
      </c>
      <c r="E37" s="42"/>
      <c r="F37" s="43"/>
      <c r="G37" s="43"/>
      <c r="H37" s="43"/>
      <c r="I37" s="43"/>
      <c r="J37" s="43"/>
      <c r="K37" s="44"/>
      <c r="L37" s="43"/>
    </row>
    <row r="38" spans="1:12" ht="15">
      <c r="A38" s="14"/>
      <c r="B38" s="15"/>
      <c r="C38" s="11"/>
      <c r="D38" s="6"/>
      <c r="E38" s="42"/>
      <c r="F38" s="43"/>
      <c r="G38" s="43"/>
      <c r="H38" s="43"/>
      <c r="I38" s="43"/>
      <c r="J38" s="43"/>
      <c r="K38" s="44"/>
      <c r="L38" s="43"/>
    </row>
    <row r="39" spans="1:12" ht="15">
      <c r="A39" s="14"/>
      <c r="B39" s="15"/>
      <c r="C39" s="11"/>
      <c r="D39" s="6"/>
      <c r="E39" s="42"/>
      <c r="F39" s="43"/>
      <c r="G39" s="43"/>
      <c r="H39" s="43"/>
      <c r="I39" s="43"/>
      <c r="J39" s="43"/>
      <c r="K39" s="44"/>
      <c r="L39" s="43"/>
    </row>
    <row r="40" spans="1:12" ht="15">
      <c r="A40" s="16"/>
      <c r="B40" s="17"/>
      <c r="C40" s="8"/>
      <c r="D40" s="18" t="s">
        <v>33</v>
      </c>
      <c r="E40" s="9"/>
      <c r="F40" s="19"/>
      <c r="G40" s="53"/>
      <c r="H40" s="53"/>
      <c r="I40" s="53"/>
      <c r="J40" s="53"/>
      <c r="K40" s="25"/>
      <c r="L40" s="19"/>
    </row>
    <row r="41" spans="1:12" ht="15.75" customHeight="1" thickBot="1">
      <c r="A41" s="33">
        <f>A24</f>
        <v>1</v>
      </c>
      <c r="B41" s="33">
        <f>B24</f>
        <v>2</v>
      </c>
      <c r="C41" s="66" t="s">
        <v>4</v>
      </c>
      <c r="D41" s="68"/>
      <c r="E41" s="31"/>
      <c r="F41" s="32">
        <f>SUM(F24:F30)</f>
        <v>785</v>
      </c>
      <c r="G41" s="55">
        <f>SUM(G24:G30)</f>
        <v>12.3354</v>
      </c>
      <c r="H41" s="55">
        <f>SUM(H24:H30)</f>
        <v>16.578999999999997</v>
      </c>
      <c r="I41" s="55">
        <f>SUM(I24:I30)</f>
        <v>99.054999999999993</v>
      </c>
      <c r="J41" s="55">
        <f>SUM(J24:J30)</f>
        <v>594.68799999999999</v>
      </c>
      <c r="K41" s="32"/>
      <c r="L41" s="32">
        <f>L31</f>
        <v>57.060000000000016</v>
      </c>
    </row>
    <row r="42" spans="1:12" ht="15">
      <c r="A42" s="20">
        <v>1</v>
      </c>
      <c r="B42" s="21">
        <v>3</v>
      </c>
      <c r="C42" s="22" t="s">
        <v>20</v>
      </c>
      <c r="D42" s="5" t="s">
        <v>21</v>
      </c>
      <c r="E42" s="39" t="s">
        <v>61</v>
      </c>
      <c r="F42" s="40">
        <v>170</v>
      </c>
      <c r="G42" s="40">
        <v>9.8699999999999992</v>
      </c>
      <c r="H42" s="40">
        <v>6.2</v>
      </c>
      <c r="I42" s="40">
        <v>44.6</v>
      </c>
      <c r="J42" s="40">
        <v>273.29000000000002</v>
      </c>
      <c r="K42" s="41">
        <v>330</v>
      </c>
      <c r="L42" s="40">
        <v>7.51</v>
      </c>
    </row>
    <row r="43" spans="1:12" ht="15">
      <c r="A43" s="23"/>
      <c r="B43" s="15"/>
      <c r="C43" s="11"/>
      <c r="D43" s="6" t="s">
        <v>21</v>
      </c>
      <c r="E43" s="42" t="s">
        <v>49</v>
      </c>
      <c r="F43" s="43">
        <v>60</v>
      </c>
      <c r="G43" s="43">
        <v>8.24</v>
      </c>
      <c r="H43" s="43">
        <v>12.18</v>
      </c>
      <c r="I43" s="43">
        <v>8.5</v>
      </c>
      <c r="J43" s="43">
        <v>176.53</v>
      </c>
      <c r="K43" s="44">
        <v>202</v>
      </c>
      <c r="L43" s="43">
        <v>34.58</v>
      </c>
    </row>
    <row r="44" spans="1:12" ht="15">
      <c r="A44" s="23"/>
      <c r="B44" s="15"/>
      <c r="C44" s="11"/>
      <c r="D44" s="6" t="s">
        <v>21</v>
      </c>
      <c r="E44" s="42" t="s">
        <v>62</v>
      </c>
      <c r="F44" s="43">
        <v>40</v>
      </c>
      <c r="G44" s="43">
        <v>0.5</v>
      </c>
      <c r="H44" s="43">
        <v>2.27</v>
      </c>
      <c r="I44" s="43">
        <v>3.32</v>
      </c>
      <c r="J44" s="43">
        <v>35.29</v>
      </c>
      <c r="K44" s="44">
        <v>216</v>
      </c>
      <c r="L44" s="43">
        <v>2.82</v>
      </c>
    </row>
    <row r="45" spans="1:12" ht="15">
      <c r="A45" s="23"/>
      <c r="B45" s="15"/>
      <c r="C45" s="11"/>
      <c r="D45" s="7" t="s">
        <v>22</v>
      </c>
      <c r="E45" s="42" t="s">
        <v>63</v>
      </c>
      <c r="F45" s="43">
        <v>200</v>
      </c>
      <c r="G45" s="43">
        <v>0.08</v>
      </c>
      <c r="H45" s="43">
        <v>0.02</v>
      </c>
      <c r="I45" s="43">
        <v>10.01</v>
      </c>
      <c r="J45" s="43">
        <v>40.51</v>
      </c>
      <c r="K45" s="44">
        <v>271</v>
      </c>
      <c r="L45" s="43">
        <v>1.06</v>
      </c>
    </row>
    <row r="46" spans="1:12" ht="15">
      <c r="A46" s="23"/>
      <c r="B46" s="15"/>
      <c r="C46" s="11"/>
      <c r="D46" s="6" t="s">
        <v>23</v>
      </c>
      <c r="E46" s="42" t="s">
        <v>54</v>
      </c>
      <c r="F46" s="43">
        <v>25</v>
      </c>
      <c r="G46" s="56">
        <v>1.9753999999999998</v>
      </c>
      <c r="H46" s="56">
        <v>0.24899999999999997</v>
      </c>
      <c r="I46" s="56">
        <v>12.035</v>
      </c>
      <c r="J46" s="56">
        <v>60.257999999999996</v>
      </c>
      <c r="K46" s="65">
        <v>1</v>
      </c>
      <c r="L46" s="56">
        <v>1.6</v>
      </c>
    </row>
    <row r="47" spans="1:12" ht="15">
      <c r="A47" s="23"/>
      <c r="B47" s="15"/>
      <c r="C47" s="11"/>
      <c r="D47" s="6" t="s">
        <v>23</v>
      </c>
      <c r="E47" s="42" t="s">
        <v>66</v>
      </c>
      <c r="F47" s="43">
        <v>15</v>
      </c>
      <c r="G47" s="43">
        <v>0.35</v>
      </c>
      <c r="H47" s="43">
        <v>0.11</v>
      </c>
      <c r="I47" s="43">
        <v>1.1000000000000001</v>
      </c>
      <c r="J47" s="43">
        <v>6.53</v>
      </c>
      <c r="K47" s="44">
        <v>3</v>
      </c>
      <c r="L47" s="43">
        <v>1.95</v>
      </c>
    </row>
    <row r="48" spans="1:12" ht="15">
      <c r="A48" s="23"/>
      <c r="B48" s="15"/>
      <c r="C48" s="11"/>
      <c r="D48" s="6" t="s">
        <v>24</v>
      </c>
      <c r="E48" s="42" t="s">
        <v>64</v>
      </c>
      <c r="F48" s="43">
        <v>100</v>
      </c>
      <c r="G48" s="43">
        <v>0.4</v>
      </c>
      <c r="H48" s="43">
        <v>0.4</v>
      </c>
      <c r="I48" s="43">
        <v>9.8000000000000007</v>
      </c>
      <c r="J48" s="43">
        <v>47</v>
      </c>
      <c r="K48" s="44"/>
      <c r="L48" s="43">
        <v>15.3</v>
      </c>
    </row>
    <row r="49" spans="1:12" ht="15">
      <c r="A49" s="23"/>
      <c r="B49" s="15"/>
      <c r="C49" s="11"/>
      <c r="D49" s="6" t="s">
        <v>26</v>
      </c>
      <c r="E49" s="42" t="s">
        <v>45</v>
      </c>
      <c r="F49" s="43">
        <v>100</v>
      </c>
      <c r="G49" s="43">
        <v>0.99</v>
      </c>
      <c r="H49" s="43">
        <v>5</v>
      </c>
      <c r="I49" s="43">
        <v>5.94</v>
      </c>
      <c r="J49" s="43">
        <v>71.900000000000006</v>
      </c>
      <c r="K49" s="44">
        <v>24</v>
      </c>
      <c r="L49" s="43">
        <v>4.4400000000000004</v>
      </c>
    </row>
    <row r="50" spans="1:12" ht="15">
      <c r="A50" s="24"/>
      <c r="B50" s="17"/>
      <c r="C50" s="8"/>
      <c r="D50" s="18" t="s">
        <v>33</v>
      </c>
      <c r="E50" s="9"/>
      <c r="F50" s="19">
        <f>SUM(F42:F49)</f>
        <v>710</v>
      </c>
      <c r="G50" s="53">
        <f>SUM(G42:G49)</f>
        <v>22.405399999999997</v>
      </c>
      <c r="H50" s="53">
        <f>SUM(H42:H49)</f>
        <v>26.428999999999995</v>
      </c>
      <c r="I50" s="53">
        <f>SUM(I42:I49)</f>
        <v>95.304999999999993</v>
      </c>
      <c r="J50" s="53">
        <f>SUM(J42:J49)</f>
        <v>711.30800000000011</v>
      </c>
      <c r="K50" s="25"/>
      <c r="L50" s="19">
        <f>SUM(L42:L49)</f>
        <v>69.260000000000005</v>
      </c>
    </row>
    <row r="51" spans="1:12" ht="15">
      <c r="A51" s="26">
        <f>A42</f>
        <v>1</v>
      </c>
      <c r="B51" s="13">
        <f>B42</f>
        <v>3</v>
      </c>
      <c r="C51" s="10" t="s">
        <v>25</v>
      </c>
      <c r="D51" s="7" t="s">
        <v>26</v>
      </c>
      <c r="E51" s="42"/>
      <c r="F51" s="43"/>
      <c r="G51" s="43"/>
      <c r="H51" s="43"/>
      <c r="I51" s="43"/>
      <c r="J51" s="43"/>
      <c r="K51" s="44"/>
      <c r="L51" s="43"/>
    </row>
    <row r="52" spans="1:12" ht="15">
      <c r="A52" s="23"/>
      <c r="B52" s="15"/>
      <c r="C52" s="11"/>
      <c r="D52" s="7" t="s">
        <v>27</v>
      </c>
      <c r="E52" s="42"/>
      <c r="F52" s="43"/>
      <c r="G52" s="43"/>
      <c r="H52" s="43"/>
      <c r="I52" s="43"/>
      <c r="J52" s="43"/>
      <c r="K52" s="44"/>
      <c r="L52" s="43"/>
    </row>
    <row r="53" spans="1:12" ht="15">
      <c r="A53" s="23"/>
      <c r="B53" s="15"/>
      <c r="C53" s="11"/>
      <c r="D53" s="7" t="s">
        <v>28</v>
      </c>
      <c r="E53" s="42"/>
      <c r="F53" s="43"/>
      <c r="G53" s="43"/>
      <c r="H53" s="43"/>
      <c r="I53" s="43"/>
      <c r="J53" s="43"/>
      <c r="K53" s="44"/>
      <c r="L53" s="43"/>
    </row>
    <row r="54" spans="1:12" ht="15">
      <c r="A54" s="23"/>
      <c r="B54" s="15"/>
      <c r="C54" s="11"/>
      <c r="D54" s="7" t="s">
        <v>30</v>
      </c>
      <c r="E54" s="42"/>
      <c r="F54" s="43"/>
      <c r="G54" s="43"/>
      <c r="H54" s="43"/>
      <c r="I54" s="43"/>
      <c r="J54" s="43"/>
      <c r="K54" s="44"/>
      <c r="L54" s="43"/>
    </row>
    <row r="55" spans="1:12" ht="15">
      <c r="A55" s="23"/>
      <c r="B55" s="15"/>
      <c r="C55" s="11"/>
      <c r="D55" s="7" t="s">
        <v>46</v>
      </c>
      <c r="E55" s="42"/>
      <c r="F55" s="43"/>
      <c r="G55" s="43"/>
      <c r="H55" s="43"/>
      <c r="I55" s="43"/>
      <c r="J55" s="43"/>
      <c r="K55" s="44"/>
      <c r="L55" s="43"/>
    </row>
    <row r="56" spans="1:12" ht="15">
      <c r="A56" s="23"/>
      <c r="B56" s="15"/>
      <c r="C56" s="11"/>
      <c r="D56" s="7" t="s">
        <v>31</v>
      </c>
      <c r="E56" s="42"/>
      <c r="F56" s="43"/>
      <c r="G56" s="43"/>
      <c r="H56" s="43"/>
      <c r="I56" s="43"/>
      <c r="J56" s="43"/>
      <c r="K56" s="44"/>
      <c r="L56" s="43"/>
    </row>
    <row r="57" spans="1:12" ht="15">
      <c r="A57" s="23"/>
      <c r="B57" s="15"/>
      <c r="C57" s="11"/>
      <c r="D57" s="7" t="s">
        <v>32</v>
      </c>
      <c r="E57" s="42"/>
      <c r="F57" s="43"/>
      <c r="G57" s="43"/>
      <c r="H57" s="43"/>
      <c r="I57" s="43"/>
      <c r="J57" s="43"/>
      <c r="K57" s="44"/>
      <c r="L57" s="43"/>
    </row>
    <row r="58" spans="1:12" ht="15">
      <c r="A58" s="23"/>
      <c r="B58" s="15"/>
      <c r="C58" s="11"/>
      <c r="D58" s="6"/>
      <c r="E58" s="42"/>
      <c r="F58" s="43"/>
      <c r="G58" s="43"/>
      <c r="H58" s="43"/>
      <c r="I58" s="43"/>
      <c r="J58" s="43"/>
      <c r="K58" s="44"/>
      <c r="L58" s="43"/>
    </row>
    <row r="59" spans="1:12" ht="1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.75" thickBot="1">
      <c r="A60" s="24"/>
      <c r="B60" s="17"/>
      <c r="C60" s="11"/>
      <c r="D60" s="64" t="s">
        <v>33</v>
      </c>
      <c r="E60" s="9"/>
      <c r="F60" s="19">
        <f>SUM(F51:F58)</f>
        <v>0</v>
      </c>
      <c r="G60" s="19">
        <f>SUM(G51:G59)</f>
        <v>0</v>
      </c>
      <c r="H60" s="19">
        <f t="shared" ref="H60:J60" si="1">SUM(H51:H59)</f>
        <v>0</v>
      </c>
      <c r="I60" s="19">
        <f t="shared" si="1"/>
        <v>0</v>
      </c>
      <c r="J60" s="19">
        <f t="shared" si="1"/>
        <v>0</v>
      </c>
      <c r="K60" s="25"/>
      <c r="L60" s="19"/>
    </row>
    <row r="61" spans="1:12" ht="15.75" customHeight="1" thickBot="1">
      <c r="A61" s="29">
        <f>A42</f>
        <v>1</v>
      </c>
      <c r="B61" s="62">
        <f>B42</f>
        <v>3</v>
      </c>
      <c r="C61" s="73" t="s">
        <v>4</v>
      </c>
      <c r="D61" s="74"/>
      <c r="E61" s="63"/>
      <c r="F61" s="32">
        <f>SUM(F42:F49)</f>
        <v>710</v>
      </c>
      <c r="G61" s="55">
        <f>SUM(G42:G49)</f>
        <v>22.405399999999997</v>
      </c>
      <c r="H61" s="55">
        <f>SUM(H42:H49)</f>
        <v>26.428999999999995</v>
      </c>
      <c r="I61" s="55">
        <f>SUM(I42:I49)</f>
        <v>95.304999999999993</v>
      </c>
      <c r="J61" s="55">
        <f>SUM(J42:J49)</f>
        <v>711.30800000000011</v>
      </c>
      <c r="K61" s="55"/>
      <c r="L61" s="55">
        <f>SUM(L42:L49)</f>
        <v>69.260000000000005</v>
      </c>
    </row>
    <row r="62" spans="1:12" ht="15">
      <c r="A62" s="20">
        <v>1</v>
      </c>
      <c r="B62" s="21">
        <v>4</v>
      </c>
      <c r="C62" s="11" t="s">
        <v>20</v>
      </c>
      <c r="D62" s="8" t="s">
        <v>21</v>
      </c>
      <c r="E62" s="39" t="s">
        <v>44</v>
      </c>
      <c r="F62" s="40">
        <v>200</v>
      </c>
      <c r="G62" s="40">
        <v>6.31</v>
      </c>
      <c r="H62" s="40">
        <v>7.63</v>
      </c>
      <c r="I62" s="40">
        <v>35.409999999999997</v>
      </c>
      <c r="J62" s="40">
        <v>235.66</v>
      </c>
      <c r="K62" s="41">
        <v>196</v>
      </c>
      <c r="L62" s="40">
        <v>16.14</v>
      </c>
    </row>
    <row r="63" spans="1:12" ht="15">
      <c r="A63" s="23"/>
      <c r="B63" s="15"/>
      <c r="C63" s="11"/>
      <c r="D63" s="6" t="s">
        <v>26</v>
      </c>
      <c r="E63" s="42" t="s">
        <v>57</v>
      </c>
      <c r="F63" s="43">
        <v>60</v>
      </c>
      <c r="G63" s="43">
        <v>1.41</v>
      </c>
      <c r="H63" s="43">
        <v>4.1900000000000004</v>
      </c>
      <c r="I63" s="43">
        <v>6.78</v>
      </c>
      <c r="J63" s="43">
        <v>65.3</v>
      </c>
      <c r="K63" s="44">
        <v>10</v>
      </c>
      <c r="L63" s="43">
        <v>7.69</v>
      </c>
    </row>
    <row r="64" spans="1:12" ht="15">
      <c r="A64" s="23"/>
      <c r="B64" s="15"/>
      <c r="C64" s="11"/>
      <c r="D64" s="7" t="s">
        <v>21</v>
      </c>
      <c r="E64" s="42" t="s">
        <v>65</v>
      </c>
      <c r="F64" s="43">
        <v>85</v>
      </c>
      <c r="G64" s="43">
        <v>16.439</v>
      </c>
      <c r="H64" s="43">
        <v>6.8620000000000001</v>
      </c>
      <c r="I64" s="43">
        <v>19.006</v>
      </c>
      <c r="J64" s="43">
        <v>206.45400000000001</v>
      </c>
      <c r="K64" s="44">
        <v>215</v>
      </c>
      <c r="L64" s="43">
        <v>36.159999999999997</v>
      </c>
    </row>
    <row r="65" spans="1:12" ht="15">
      <c r="A65" s="23"/>
      <c r="B65" s="15"/>
      <c r="C65" s="11"/>
      <c r="D65" s="7" t="s">
        <v>22</v>
      </c>
      <c r="E65" s="42" t="s">
        <v>89</v>
      </c>
      <c r="F65" s="43">
        <v>200</v>
      </c>
      <c r="G65" s="43">
        <v>0.2</v>
      </c>
      <c r="H65" s="43">
        <v>0.1</v>
      </c>
      <c r="I65" s="43">
        <v>25.4</v>
      </c>
      <c r="J65" s="43">
        <v>99</v>
      </c>
      <c r="K65" s="44">
        <v>707</v>
      </c>
      <c r="L65" s="43">
        <v>5.48</v>
      </c>
    </row>
    <row r="66" spans="1:12" ht="15">
      <c r="A66" s="23"/>
      <c r="B66" s="15"/>
      <c r="C66" s="11"/>
      <c r="D66" s="6" t="s">
        <v>23</v>
      </c>
      <c r="E66" s="42" t="s">
        <v>54</v>
      </c>
      <c r="F66" s="43">
        <v>25</v>
      </c>
      <c r="G66" s="56">
        <v>1.9753999999999998</v>
      </c>
      <c r="H66" s="56">
        <v>0.24899999999999997</v>
      </c>
      <c r="I66" s="56">
        <v>12.035</v>
      </c>
      <c r="J66" s="56">
        <v>60.257999999999996</v>
      </c>
      <c r="K66" s="65">
        <v>1</v>
      </c>
      <c r="L66" s="56">
        <v>1.6</v>
      </c>
    </row>
    <row r="67" spans="1:12" ht="15">
      <c r="A67" s="23"/>
      <c r="B67" s="15"/>
      <c r="C67" s="11"/>
      <c r="D67" s="6" t="s">
        <v>23</v>
      </c>
      <c r="E67" s="42" t="s">
        <v>66</v>
      </c>
      <c r="F67" s="43">
        <v>15</v>
      </c>
      <c r="G67" s="43">
        <v>0.35</v>
      </c>
      <c r="H67" s="43">
        <v>0.11</v>
      </c>
      <c r="I67" s="43">
        <v>1.1000000000000001</v>
      </c>
      <c r="J67" s="43">
        <v>6.53</v>
      </c>
      <c r="K67" s="44">
        <v>3</v>
      </c>
      <c r="L67" s="43">
        <v>1.95</v>
      </c>
    </row>
    <row r="68" spans="1:12" ht="15">
      <c r="A68" s="23"/>
      <c r="B68" s="15"/>
      <c r="C68" s="11"/>
      <c r="D68" s="6" t="s">
        <v>43</v>
      </c>
      <c r="E68" s="42" t="s">
        <v>58</v>
      </c>
      <c r="F68" s="43">
        <v>10</v>
      </c>
      <c r="G68" s="43">
        <v>2.3199999999999998</v>
      </c>
      <c r="H68" s="43">
        <v>2.95</v>
      </c>
      <c r="I68" s="43">
        <v>0</v>
      </c>
      <c r="J68" s="43">
        <v>36.4</v>
      </c>
      <c r="K68" s="44">
        <v>9</v>
      </c>
      <c r="L68" s="43">
        <v>7.7</v>
      </c>
    </row>
    <row r="69" spans="1:12" ht="15">
      <c r="A69" s="23"/>
      <c r="B69" s="15"/>
      <c r="C69" s="11"/>
      <c r="D69" s="6" t="s">
        <v>68</v>
      </c>
      <c r="E69" s="42" t="s">
        <v>67</v>
      </c>
      <c r="F69" s="43">
        <v>100</v>
      </c>
      <c r="G69" s="43">
        <v>4</v>
      </c>
      <c r="H69" s="43">
        <v>1.5</v>
      </c>
      <c r="I69" s="43">
        <v>14.3</v>
      </c>
      <c r="J69" s="43">
        <v>90</v>
      </c>
      <c r="K69" s="44"/>
      <c r="L69" s="43">
        <v>21</v>
      </c>
    </row>
    <row r="70" spans="1:12" ht="15">
      <c r="A70" s="24"/>
      <c r="B70" s="17"/>
      <c r="C70" s="8"/>
      <c r="D70" s="18" t="s">
        <v>33</v>
      </c>
      <c r="E70" s="9"/>
      <c r="F70" s="19">
        <f>SUM(F62:F69)</f>
        <v>695</v>
      </c>
      <c r="G70" s="53">
        <f>SUM(G62:G69)</f>
        <v>33.004400000000004</v>
      </c>
      <c r="H70" s="53">
        <f t="shared" ref="H70:J70" si="2">SUM(H62:H69)</f>
        <v>23.591000000000001</v>
      </c>
      <c r="I70" s="53">
        <f t="shared" si="2"/>
        <v>114.03099999999999</v>
      </c>
      <c r="J70" s="53">
        <f t="shared" si="2"/>
        <v>799.60199999999998</v>
      </c>
      <c r="K70" s="25"/>
      <c r="L70" s="19">
        <f>SUM(L62:L69)</f>
        <v>97.72</v>
      </c>
    </row>
    <row r="71" spans="1:12" ht="15">
      <c r="A71" s="26">
        <f>A62</f>
        <v>1</v>
      </c>
      <c r="B71" s="13">
        <f>B62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5">
      <c r="A72" s="23"/>
      <c r="B72" s="15"/>
      <c r="C72" s="11"/>
      <c r="D72" s="7" t="s">
        <v>27</v>
      </c>
      <c r="E72" s="42"/>
      <c r="F72" s="43"/>
      <c r="G72" s="43"/>
      <c r="H72" s="43"/>
      <c r="I72" s="43"/>
      <c r="J72" s="43"/>
      <c r="K72" s="44"/>
      <c r="L72" s="43"/>
    </row>
    <row r="73" spans="1:12" ht="15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5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5">
      <c r="A75" s="23"/>
      <c r="B75" s="15"/>
      <c r="C75" s="11"/>
      <c r="D75" s="7" t="s">
        <v>30</v>
      </c>
      <c r="E75" s="42"/>
      <c r="F75" s="43"/>
      <c r="G75" s="43"/>
      <c r="H75" s="43"/>
      <c r="I75" s="43"/>
      <c r="J75" s="43"/>
      <c r="K75" s="44"/>
      <c r="L75" s="43"/>
    </row>
    <row r="76" spans="1:12" ht="15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5">
      <c r="A77" s="23"/>
      <c r="B77" s="15"/>
      <c r="C77" s="11"/>
      <c r="D77" s="7" t="s">
        <v>32</v>
      </c>
      <c r="E77" s="42"/>
      <c r="F77" s="43"/>
      <c r="G77" s="43"/>
      <c r="H77" s="43"/>
      <c r="I77" s="43"/>
      <c r="J77" s="43"/>
      <c r="K77" s="44"/>
      <c r="L77" s="43"/>
    </row>
    <row r="78" spans="1:12" ht="1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>SUM(G71:G79)</f>
        <v>0</v>
      </c>
      <c r="H80" s="19">
        <f t="shared" ref="H80:J80" si="3">SUM(H71:H79)</f>
        <v>0</v>
      </c>
      <c r="I80" s="19">
        <f t="shared" si="3"/>
        <v>0</v>
      </c>
      <c r="J80" s="19">
        <f t="shared" si="3"/>
        <v>0</v>
      </c>
      <c r="K80" s="25"/>
      <c r="L80" s="19"/>
    </row>
    <row r="81" spans="1:12" ht="15.75" customHeight="1" thickBot="1">
      <c r="A81" s="29">
        <f>A62</f>
        <v>1</v>
      </c>
      <c r="B81" s="30">
        <f>B62</f>
        <v>4</v>
      </c>
      <c r="C81" s="66" t="s">
        <v>4</v>
      </c>
      <c r="D81" s="67"/>
      <c r="E81" s="31"/>
      <c r="F81" s="32">
        <f>SUM(F62:F69)</f>
        <v>695</v>
      </c>
      <c r="G81" s="55">
        <f>SUM(G62:G69)</f>
        <v>33.004400000000004</v>
      </c>
      <c r="H81" s="55">
        <f t="shared" ref="H81:J81" si="4">SUM(H62:H69)</f>
        <v>23.591000000000001</v>
      </c>
      <c r="I81" s="55">
        <f t="shared" si="4"/>
        <v>114.03099999999999</v>
      </c>
      <c r="J81" s="55">
        <f t="shared" si="4"/>
        <v>799.60199999999998</v>
      </c>
      <c r="K81" s="32"/>
      <c r="L81" s="32">
        <f>L70</f>
        <v>97.72</v>
      </c>
    </row>
    <row r="82" spans="1:12" ht="15">
      <c r="A82" s="20">
        <v>1</v>
      </c>
      <c r="B82" s="21">
        <v>5</v>
      </c>
      <c r="C82" s="22" t="s">
        <v>20</v>
      </c>
      <c r="D82" s="7" t="s">
        <v>21</v>
      </c>
      <c r="E82" s="39" t="s">
        <v>69</v>
      </c>
      <c r="F82" s="51">
        <v>170</v>
      </c>
      <c r="G82" s="50">
        <v>4.3099999999999996</v>
      </c>
      <c r="H82" s="50">
        <v>5.78</v>
      </c>
      <c r="I82" s="50">
        <v>19.440000000000001</v>
      </c>
      <c r="J82" s="50">
        <v>144.5</v>
      </c>
      <c r="K82" s="41">
        <v>133</v>
      </c>
      <c r="L82" s="40">
        <v>7.31</v>
      </c>
    </row>
    <row r="83" spans="1:12" ht="15">
      <c r="A83" s="23"/>
      <c r="B83" s="15"/>
      <c r="C83" s="11"/>
      <c r="D83" s="7" t="s">
        <v>21</v>
      </c>
      <c r="E83" s="42" t="s">
        <v>70</v>
      </c>
      <c r="F83" s="43">
        <v>60</v>
      </c>
      <c r="G83" s="43">
        <v>10.9</v>
      </c>
      <c r="H83" s="43">
        <v>8.36</v>
      </c>
      <c r="I83" s="43">
        <v>15.37</v>
      </c>
      <c r="J83" s="43">
        <v>181.32</v>
      </c>
      <c r="K83" s="44">
        <v>92</v>
      </c>
      <c r="L83" s="43">
        <v>34.6</v>
      </c>
    </row>
    <row r="84" spans="1:12" ht="15">
      <c r="A84" s="23"/>
      <c r="B84" s="15"/>
      <c r="C84" s="11"/>
      <c r="D84" s="7" t="s">
        <v>21</v>
      </c>
      <c r="E84" s="42" t="s">
        <v>62</v>
      </c>
      <c r="F84" s="43">
        <v>40</v>
      </c>
      <c r="G84" s="43">
        <v>0.5</v>
      </c>
      <c r="H84" s="43">
        <v>2.27</v>
      </c>
      <c r="I84" s="43">
        <v>3.32</v>
      </c>
      <c r="J84" s="43">
        <v>35.29</v>
      </c>
      <c r="K84" s="44">
        <v>216</v>
      </c>
      <c r="L84" s="43">
        <v>4.13</v>
      </c>
    </row>
    <row r="85" spans="1:12" ht="15">
      <c r="A85" s="23"/>
      <c r="B85" s="15"/>
      <c r="C85" s="11"/>
      <c r="D85" s="7" t="s">
        <v>22</v>
      </c>
      <c r="E85" s="42" t="s">
        <v>71</v>
      </c>
      <c r="F85" s="43">
        <v>200</v>
      </c>
      <c r="G85" s="43">
        <v>0</v>
      </c>
      <c r="H85" s="43">
        <v>0</v>
      </c>
      <c r="I85" s="43">
        <v>1.5</v>
      </c>
      <c r="J85" s="43">
        <v>3.2</v>
      </c>
      <c r="K85" s="44">
        <v>287</v>
      </c>
      <c r="L85" s="43">
        <v>10</v>
      </c>
    </row>
    <row r="86" spans="1:12" ht="15">
      <c r="A86" s="23"/>
      <c r="B86" s="15"/>
      <c r="C86" s="11"/>
      <c r="D86" s="6" t="s">
        <v>23</v>
      </c>
      <c r="E86" s="42" t="s">
        <v>54</v>
      </c>
      <c r="F86" s="43">
        <v>25</v>
      </c>
      <c r="G86" s="56">
        <v>1.9753999999999998</v>
      </c>
      <c r="H86" s="56">
        <v>0.24899999999999997</v>
      </c>
      <c r="I86" s="56">
        <v>12.035</v>
      </c>
      <c r="J86" s="56">
        <v>60.257999999999996</v>
      </c>
      <c r="K86" s="65">
        <v>1</v>
      </c>
      <c r="L86" s="56">
        <v>1.6</v>
      </c>
    </row>
    <row r="87" spans="1:12" ht="15">
      <c r="A87" s="23"/>
      <c r="B87" s="15"/>
      <c r="C87" s="11"/>
      <c r="D87" s="6" t="s">
        <v>23</v>
      </c>
      <c r="E87" s="42" t="s">
        <v>66</v>
      </c>
      <c r="F87" s="43">
        <v>15</v>
      </c>
      <c r="G87" s="43">
        <v>0.35</v>
      </c>
      <c r="H87" s="43">
        <v>0.11</v>
      </c>
      <c r="I87" s="43">
        <v>1.1000000000000001</v>
      </c>
      <c r="J87" s="43">
        <v>6.53</v>
      </c>
      <c r="K87" s="44">
        <v>3</v>
      </c>
      <c r="L87" s="43">
        <v>1.95</v>
      </c>
    </row>
    <row r="88" spans="1:12" ht="15">
      <c r="A88" s="23"/>
      <c r="B88" s="15"/>
      <c r="C88" s="11"/>
      <c r="D88" s="6" t="s">
        <v>26</v>
      </c>
      <c r="E88" s="42" t="s">
        <v>72</v>
      </c>
      <c r="F88" s="43">
        <v>60</v>
      </c>
      <c r="G88" s="43">
        <v>0.66</v>
      </c>
      <c r="H88" s="43">
        <v>3.05</v>
      </c>
      <c r="I88" s="43">
        <v>9.51</v>
      </c>
      <c r="J88" s="43">
        <v>68.760000000000005</v>
      </c>
      <c r="K88" s="44">
        <v>16</v>
      </c>
      <c r="L88" s="43">
        <v>4.5999999999999996</v>
      </c>
    </row>
    <row r="89" spans="1:12" ht="15">
      <c r="A89" s="23"/>
      <c r="B89" s="15"/>
      <c r="C89" s="11"/>
      <c r="D89" s="6"/>
      <c r="E89" s="42"/>
      <c r="F89" s="43"/>
      <c r="G89" s="43"/>
      <c r="H89" s="43"/>
      <c r="I89" s="43"/>
      <c r="J89" s="43"/>
      <c r="K89" s="44"/>
      <c r="L89" s="43"/>
    </row>
    <row r="90" spans="1:12" ht="15">
      <c r="A90" s="24"/>
      <c r="B90" s="17"/>
      <c r="C90" s="8"/>
      <c r="D90" s="18" t="s">
        <v>33</v>
      </c>
      <c r="E90" s="9"/>
      <c r="F90" s="52">
        <f>SUM(F82:F89)</f>
        <v>570</v>
      </c>
      <c r="G90" s="53">
        <f>SUM(G82:G89)</f>
        <v>18.695400000000003</v>
      </c>
      <c r="H90" s="53">
        <f t="shared" ref="H90:J90" si="5">SUM(H82:H89)</f>
        <v>19.818999999999999</v>
      </c>
      <c r="I90" s="53">
        <f t="shared" si="5"/>
        <v>62.275000000000006</v>
      </c>
      <c r="J90" s="53">
        <f t="shared" si="5"/>
        <v>499.85799999999995</v>
      </c>
      <c r="K90" s="25"/>
      <c r="L90" s="19">
        <f>SUM(L82:L89)</f>
        <v>64.190000000000012</v>
      </c>
    </row>
    <row r="91" spans="1:12" ht="15">
      <c r="A91" s="26">
        <f>A82</f>
        <v>1</v>
      </c>
      <c r="B91" s="13">
        <f>B82</f>
        <v>5</v>
      </c>
      <c r="C91" s="10" t="s">
        <v>25</v>
      </c>
      <c r="D91" s="7" t="s">
        <v>26</v>
      </c>
      <c r="E91" s="42"/>
      <c r="F91" s="43"/>
      <c r="G91" s="43"/>
      <c r="H91" s="43"/>
      <c r="I91" s="43"/>
      <c r="J91" s="43"/>
      <c r="K91" s="44"/>
      <c r="L91" s="43"/>
    </row>
    <row r="92" spans="1:12" ht="15">
      <c r="A92" s="23"/>
      <c r="B92" s="15"/>
      <c r="C92" s="11"/>
      <c r="D92" s="7" t="s">
        <v>27</v>
      </c>
      <c r="E92" s="42"/>
      <c r="F92" s="43"/>
      <c r="G92" s="43"/>
      <c r="H92" s="43"/>
      <c r="I92" s="43"/>
      <c r="J92" s="43"/>
      <c r="K92" s="44"/>
      <c r="L92" s="43"/>
    </row>
    <row r="93" spans="1:12" ht="15">
      <c r="A93" s="23"/>
      <c r="B93" s="15"/>
      <c r="C93" s="11"/>
      <c r="D93" s="7" t="s">
        <v>28</v>
      </c>
      <c r="E93" s="42"/>
      <c r="F93" s="43"/>
      <c r="G93" s="43"/>
      <c r="H93" s="43"/>
      <c r="I93" s="43"/>
      <c r="J93" s="43"/>
      <c r="K93" s="44"/>
      <c r="L93" s="43"/>
    </row>
    <row r="94" spans="1:12" ht="15">
      <c r="A94" s="23"/>
      <c r="B94" s="15"/>
      <c r="C94" s="11"/>
      <c r="D94" s="7" t="s">
        <v>30</v>
      </c>
      <c r="E94" s="42"/>
      <c r="F94" s="43"/>
      <c r="G94" s="43"/>
      <c r="H94" s="43"/>
      <c r="I94" s="43"/>
      <c r="J94" s="43"/>
      <c r="K94" s="44"/>
      <c r="L94" s="43"/>
    </row>
    <row r="95" spans="1:12" ht="15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5">
      <c r="A96" s="23"/>
      <c r="B96" s="15"/>
      <c r="C96" s="11"/>
      <c r="D96" s="7" t="s">
        <v>32</v>
      </c>
      <c r="E96" s="42"/>
      <c r="F96" s="43"/>
      <c r="G96" s="43"/>
      <c r="H96" s="43"/>
      <c r="I96" s="43"/>
      <c r="J96" s="43"/>
      <c r="K96" s="44"/>
      <c r="L96" s="43"/>
    </row>
    <row r="97" spans="1:12" ht="15">
      <c r="A97" s="23"/>
      <c r="B97" s="15"/>
      <c r="C97" s="11"/>
      <c r="D97" s="6" t="s">
        <v>47</v>
      </c>
      <c r="E97" s="42"/>
      <c r="F97" s="43"/>
      <c r="G97" s="56"/>
      <c r="H97" s="56"/>
      <c r="I97" s="56"/>
      <c r="J97" s="56"/>
      <c r="K97" s="44"/>
      <c r="L97" s="43"/>
    </row>
    <row r="98" spans="1:12" ht="1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>
      <c r="A99" s="24"/>
      <c r="B99" s="17"/>
      <c r="C99" s="8"/>
      <c r="D99" s="18" t="s">
        <v>33</v>
      </c>
      <c r="E99" s="9"/>
      <c r="F99" s="19">
        <f>SUM(F91:F98)</f>
        <v>0</v>
      </c>
      <c r="G99" s="53">
        <f>SUM(G91:G98)</f>
        <v>0</v>
      </c>
      <c r="H99" s="53">
        <f>SUM(H91:H98)</f>
        <v>0</v>
      </c>
      <c r="I99" s="53">
        <f>SUM(I91:I98)</f>
        <v>0</v>
      </c>
      <c r="J99" s="53">
        <f>SUM(J91:J98)</f>
        <v>0</v>
      </c>
      <c r="K99" s="25"/>
      <c r="L99" s="19"/>
    </row>
    <row r="100" spans="1:12" ht="15.75" customHeight="1" thickBot="1">
      <c r="A100" s="29">
        <f>A82</f>
        <v>1</v>
      </c>
      <c r="B100" s="30">
        <f>B82</f>
        <v>5</v>
      </c>
      <c r="C100" s="66" t="s">
        <v>4</v>
      </c>
      <c r="D100" s="68"/>
      <c r="E100" s="31"/>
      <c r="F100" s="54">
        <f>F90</f>
        <v>570</v>
      </c>
      <c r="G100" s="55">
        <f>G90</f>
        <v>18.695400000000003</v>
      </c>
      <c r="H100" s="55">
        <f t="shared" ref="H100:L100" si="6">H90</f>
        <v>19.818999999999999</v>
      </c>
      <c r="I100" s="55">
        <f t="shared" si="6"/>
        <v>62.275000000000006</v>
      </c>
      <c r="J100" s="55">
        <f t="shared" si="6"/>
        <v>499.85799999999995</v>
      </c>
      <c r="K100" s="55">
        <f t="shared" si="6"/>
        <v>0</v>
      </c>
      <c r="L100" s="55">
        <f t="shared" si="6"/>
        <v>64.190000000000012</v>
      </c>
    </row>
    <row r="101" spans="1:12" ht="15">
      <c r="A101" s="23"/>
      <c r="B101" s="15"/>
      <c r="C101" s="11" t="s">
        <v>20</v>
      </c>
      <c r="D101" s="7" t="s">
        <v>21</v>
      </c>
      <c r="E101" s="42" t="s">
        <v>74</v>
      </c>
      <c r="F101" s="43">
        <v>200</v>
      </c>
      <c r="G101" s="43">
        <v>10.85</v>
      </c>
      <c r="H101" s="43">
        <v>22.69</v>
      </c>
      <c r="I101" s="43">
        <v>54.05</v>
      </c>
      <c r="J101" s="43">
        <v>462.03</v>
      </c>
      <c r="K101" s="44">
        <v>123</v>
      </c>
      <c r="L101" s="43">
        <v>57.08</v>
      </c>
    </row>
    <row r="102" spans="1:12" ht="15">
      <c r="A102" s="23"/>
      <c r="B102" s="15"/>
      <c r="C102" s="11"/>
      <c r="D102" s="7" t="s">
        <v>22</v>
      </c>
      <c r="E102" s="42" t="s">
        <v>75</v>
      </c>
      <c r="F102" s="43">
        <v>200</v>
      </c>
      <c r="G102" s="43">
        <v>1.65</v>
      </c>
      <c r="H102" s="43">
        <v>1.65</v>
      </c>
      <c r="I102" s="43">
        <v>12.4</v>
      </c>
      <c r="J102" s="43">
        <v>71.400000000000006</v>
      </c>
      <c r="K102" s="44">
        <v>259</v>
      </c>
      <c r="L102" s="43">
        <v>6.34</v>
      </c>
    </row>
    <row r="103" spans="1:12" ht="15">
      <c r="A103" s="23"/>
      <c r="B103" s="15"/>
      <c r="C103" s="11"/>
      <c r="D103" s="6" t="s">
        <v>23</v>
      </c>
      <c r="E103" s="42" t="s">
        <v>54</v>
      </c>
      <c r="F103" s="43">
        <v>25</v>
      </c>
      <c r="G103" s="56">
        <v>1.9753999999999998</v>
      </c>
      <c r="H103" s="56">
        <v>0.24899999999999997</v>
      </c>
      <c r="I103" s="56">
        <v>12.035</v>
      </c>
      <c r="J103" s="56">
        <v>60.257999999999996</v>
      </c>
      <c r="K103" s="65">
        <v>1</v>
      </c>
      <c r="L103" s="56">
        <v>1.6</v>
      </c>
    </row>
    <row r="104" spans="1:12" ht="15">
      <c r="A104" s="23"/>
      <c r="B104" s="15"/>
      <c r="C104" s="11"/>
      <c r="D104" s="6" t="s">
        <v>23</v>
      </c>
      <c r="E104" s="42" t="s">
        <v>66</v>
      </c>
      <c r="F104" s="43">
        <v>15</v>
      </c>
      <c r="G104" s="43">
        <v>0.35</v>
      </c>
      <c r="H104" s="43">
        <v>0.11</v>
      </c>
      <c r="I104" s="43">
        <v>1.1000000000000001</v>
      </c>
      <c r="J104" s="43">
        <v>6.53</v>
      </c>
      <c r="K104" s="44">
        <v>3</v>
      </c>
      <c r="L104" s="43">
        <v>1.95</v>
      </c>
    </row>
    <row r="105" spans="1:12" ht="15">
      <c r="A105" s="23"/>
      <c r="B105" s="15"/>
      <c r="C105" s="11"/>
      <c r="D105" s="6" t="s">
        <v>77</v>
      </c>
      <c r="E105" s="42" t="s">
        <v>76</v>
      </c>
      <c r="F105" s="43">
        <v>200</v>
      </c>
      <c r="G105" s="43">
        <v>1</v>
      </c>
      <c r="H105" s="43">
        <v>0.2</v>
      </c>
      <c r="I105" s="43">
        <v>10.199999999999999</v>
      </c>
      <c r="J105" s="43">
        <v>97</v>
      </c>
      <c r="K105" s="44"/>
      <c r="L105" s="43">
        <v>22</v>
      </c>
    </row>
    <row r="106" spans="1:12" ht="15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5">
      <c r="A107" s="24"/>
      <c r="B107" s="17"/>
      <c r="C107" s="8"/>
      <c r="D107" s="18" t="s">
        <v>33</v>
      </c>
      <c r="E107" s="9"/>
      <c r="F107" s="19">
        <f>SUM(F101:F106)</f>
        <v>640</v>
      </c>
      <c r="G107" s="53">
        <f>SUM(G101:G106)</f>
        <v>15.8254</v>
      </c>
      <c r="H107" s="53">
        <f>SUM(H101:H106)</f>
        <v>24.898999999999997</v>
      </c>
      <c r="I107" s="53">
        <f>SUM(I101:I106)</f>
        <v>89.784999999999997</v>
      </c>
      <c r="J107" s="53">
        <f>SUM(J101:J106)</f>
        <v>697.21799999999996</v>
      </c>
      <c r="K107" s="25"/>
      <c r="L107" s="19">
        <f>SUM(L101:L106)</f>
        <v>88.97</v>
      </c>
    </row>
    <row r="108" spans="1:12" ht="15">
      <c r="A108" s="26" t="e">
        <f>#REF!</f>
        <v>#REF!</v>
      </c>
      <c r="B108" s="13" t="e">
        <f>#REF!</f>
        <v>#REF!</v>
      </c>
      <c r="C108" s="10" t="s">
        <v>25</v>
      </c>
      <c r="D108" s="7" t="s">
        <v>26</v>
      </c>
      <c r="E108" s="42"/>
      <c r="F108" s="43"/>
      <c r="G108" s="43"/>
      <c r="H108" s="43"/>
      <c r="I108" s="43"/>
      <c r="J108" s="43"/>
      <c r="K108" s="44"/>
      <c r="L108" s="43"/>
    </row>
    <row r="109" spans="1:12" ht="15">
      <c r="A109" s="23"/>
      <c r="B109" s="15"/>
      <c r="C109" s="11"/>
      <c r="D109" s="7" t="s">
        <v>27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>
      <c r="A110" s="23"/>
      <c r="B110" s="15"/>
      <c r="C110" s="11"/>
      <c r="D110" s="7" t="s">
        <v>28</v>
      </c>
      <c r="E110" s="42"/>
      <c r="F110" s="43"/>
      <c r="G110" s="43"/>
      <c r="H110" s="43"/>
      <c r="I110" s="43"/>
      <c r="J110" s="43"/>
      <c r="K110" s="44"/>
      <c r="L110" s="43"/>
    </row>
    <row r="111" spans="1:12" ht="15">
      <c r="A111" s="23"/>
      <c r="B111" s="15"/>
      <c r="C111" s="11"/>
      <c r="D111" s="7" t="s">
        <v>29</v>
      </c>
      <c r="E111" s="42"/>
      <c r="F111" s="43"/>
      <c r="G111" s="43"/>
      <c r="H111" s="43"/>
      <c r="I111" s="43"/>
      <c r="J111" s="43"/>
      <c r="K111" s="44"/>
      <c r="L111" s="43"/>
    </row>
    <row r="112" spans="1:12" ht="15">
      <c r="A112" s="23"/>
      <c r="B112" s="15"/>
      <c r="C112" s="11"/>
      <c r="D112" s="7" t="s">
        <v>30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>
      <c r="A113" s="23"/>
      <c r="B113" s="15"/>
      <c r="C113" s="11"/>
      <c r="D113" s="7" t="s">
        <v>31</v>
      </c>
      <c r="E113" s="42"/>
      <c r="F113" s="43"/>
      <c r="G113" s="43"/>
      <c r="H113" s="43"/>
      <c r="I113" s="43"/>
      <c r="J113" s="43"/>
      <c r="K113" s="44"/>
      <c r="L113" s="43"/>
    </row>
    <row r="114" spans="1:12" ht="15">
      <c r="A114" s="23"/>
      <c r="B114" s="15"/>
      <c r="C114" s="11"/>
      <c r="D114" s="7" t="s">
        <v>32</v>
      </c>
      <c r="E114" s="42"/>
      <c r="F114" s="43"/>
      <c r="G114" s="43"/>
      <c r="H114" s="43"/>
      <c r="I114" s="43"/>
      <c r="J114" s="43"/>
      <c r="K114" s="44"/>
      <c r="L114" s="43"/>
    </row>
    <row r="115" spans="1:12" ht="15">
      <c r="A115" s="23"/>
      <c r="B115" s="15"/>
      <c r="C115" s="11"/>
      <c r="D115" s="6"/>
      <c r="E115" s="42"/>
      <c r="F115" s="43"/>
      <c r="G115" s="43"/>
      <c r="H115" s="43"/>
      <c r="I115" s="43"/>
      <c r="J115" s="43"/>
      <c r="K115" s="44"/>
      <c r="L115" s="43"/>
    </row>
    <row r="116" spans="1:12" ht="1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>
      <c r="A117" s="24"/>
      <c r="B117" s="17"/>
      <c r="C117" s="8"/>
      <c r="D117" s="18" t="s">
        <v>33</v>
      </c>
      <c r="E117" s="9"/>
      <c r="F117" s="19">
        <f>SUM(F108:F116)</f>
        <v>0</v>
      </c>
      <c r="G117" s="19">
        <f>SUM(G108:G116)</f>
        <v>0</v>
      </c>
      <c r="H117" s="19">
        <f t="shared" ref="H117:J117" si="7">SUM(H108:H116)</f>
        <v>0</v>
      </c>
      <c r="I117" s="19">
        <f t="shared" si="7"/>
        <v>0</v>
      </c>
      <c r="J117" s="19">
        <f t="shared" si="7"/>
        <v>0</v>
      </c>
      <c r="K117" s="25"/>
      <c r="L117" s="19"/>
    </row>
    <row r="118" spans="1:12" ht="15.75" thickBot="1">
      <c r="A118" s="29" t="e">
        <f>#REF!</f>
        <v>#REF!</v>
      </c>
      <c r="B118" s="30" t="e">
        <f>#REF!</f>
        <v>#REF!</v>
      </c>
      <c r="C118" s="66" t="s">
        <v>4</v>
      </c>
      <c r="D118" s="67"/>
      <c r="E118" s="31"/>
      <c r="F118" s="32">
        <f>SUM(F101:F105)</f>
        <v>640</v>
      </c>
      <c r="G118" s="55">
        <f>SUM(G101:G105)</f>
        <v>15.8254</v>
      </c>
      <c r="H118" s="55">
        <f>SUM(H101:H105)</f>
        <v>24.898999999999997</v>
      </c>
      <c r="I118" s="55">
        <f>SUM(I101:I105)</f>
        <v>89.784999999999997</v>
      </c>
      <c r="J118" s="55">
        <f>SUM(J101:J105)</f>
        <v>697.21799999999996</v>
      </c>
      <c r="K118" s="32"/>
      <c r="L118" s="32">
        <f>L107</f>
        <v>88.97</v>
      </c>
    </row>
    <row r="119" spans="1:12" ht="25.5">
      <c r="A119" s="14">
        <v>2</v>
      </c>
      <c r="B119" s="15">
        <v>2</v>
      </c>
      <c r="C119" s="22" t="s">
        <v>20</v>
      </c>
      <c r="D119" s="7" t="s">
        <v>21</v>
      </c>
      <c r="E119" s="39" t="s">
        <v>78</v>
      </c>
      <c r="F119" s="40">
        <v>235</v>
      </c>
      <c r="G119" s="40">
        <v>16.75</v>
      </c>
      <c r="H119" s="40">
        <v>12.57</v>
      </c>
      <c r="I119" s="40">
        <v>32.370000000000005</v>
      </c>
      <c r="J119" s="40">
        <v>314.77999999999997</v>
      </c>
      <c r="K119" s="41" t="s">
        <v>81</v>
      </c>
      <c r="L119" s="40">
        <v>30.05</v>
      </c>
    </row>
    <row r="120" spans="1:12" ht="15">
      <c r="A120" s="14"/>
      <c r="B120" s="15"/>
      <c r="C120" s="11"/>
      <c r="D120" s="7" t="s">
        <v>21</v>
      </c>
      <c r="E120" s="42" t="s">
        <v>79</v>
      </c>
      <c r="F120" s="43">
        <v>150</v>
      </c>
      <c r="G120" s="43">
        <v>5.6</v>
      </c>
      <c r="H120" s="43">
        <v>6.6</v>
      </c>
      <c r="I120" s="43">
        <v>26.4</v>
      </c>
      <c r="J120" s="43">
        <v>187</v>
      </c>
      <c r="K120" s="44" t="s">
        <v>82</v>
      </c>
      <c r="L120" s="43">
        <v>9.24</v>
      </c>
    </row>
    <row r="121" spans="1:12" ht="15">
      <c r="A121" s="14"/>
      <c r="B121" s="15"/>
      <c r="C121" s="11"/>
      <c r="D121" s="7" t="s">
        <v>43</v>
      </c>
      <c r="E121" s="42" t="s">
        <v>80</v>
      </c>
      <c r="F121" s="43">
        <v>10</v>
      </c>
      <c r="G121" s="43">
        <v>2.3199999999999998</v>
      </c>
      <c r="H121" s="43">
        <v>2.95</v>
      </c>
      <c r="I121" s="43">
        <v>0</v>
      </c>
      <c r="J121" s="43">
        <v>36.4</v>
      </c>
      <c r="K121" s="44">
        <v>9</v>
      </c>
      <c r="L121" s="43">
        <v>7.7</v>
      </c>
    </row>
    <row r="122" spans="1:12" ht="15">
      <c r="A122" s="14"/>
      <c r="B122" s="15"/>
      <c r="C122" s="11"/>
      <c r="D122" s="7" t="s">
        <v>24</v>
      </c>
      <c r="E122" s="42" t="s">
        <v>64</v>
      </c>
      <c r="F122" s="43">
        <v>100</v>
      </c>
      <c r="G122" s="43">
        <v>0.4</v>
      </c>
      <c r="H122" s="43">
        <v>0.4</v>
      </c>
      <c r="I122" s="43">
        <v>9.8000000000000007</v>
      </c>
      <c r="J122" s="43">
        <v>47</v>
      </c>
      <c r="K122" s="44"/>
      <c r="L122" s="43">
        <v>15.3</v>
      </c>
    </row>
    <row r="123" spans="1:12" ht="15">
      <c r="A123" s="14"/>
      <c r="B123" s="15"/>
      <c r="C123" s="11"/>
      <c r="D123" s="7" t="s">
        <v>22</v>
      </c>
      <c r="E123" s="42" t="s">
        <v>89</v>
      </c>
      <c r="F123" s="43">
        <v>200</v>
      </c>
      <c r="G123" s="43">
        <v>0.2</v>
      </c>
      <c r="H123" s="43">
        <v>0.1</v>
      </c>
      <c r="I123" s="43">
        <v>25.4</v>
      </c>
      <c r="J123" s="43">
        <v>99</v>
      </c>
      <c r="K123" s="44">
        <v>707</v>
      </c>
      <c r="L123" s="43">
        <v>5.48</v>
      </c>
    </row>
    <row r="124" spans="1:12" ht="15">
      <c r="A124" s="14"/>
      <c r="B124" s="15"/>
      <c r="C124" s="11"/>
      <c r="D124" s="6" t="s">
        <v>23</v>
      </c>
      <c r="E124" s="42" t="s">
        <v>54</v>
      </c>
      <c r="F124" s="43">
        <v>25</v>
      </c>
      <c r="G124" s="56">
        <v>1.9753999999999998</v>
      </c>
      <c r="H124" s="56">
        <v>0.24899999999999997</v>
      </c>
      <c r="I124" s="56">
        <v>12.035</v>
      </c>
      <c r="J124" s="56">
        <v>60.257999999999996</v>
      </c>
      <c r="K124" s="65">
        <v>1</v>
      </c>
      <c r="L124" s="56">
        <v>1.6</v>
      </c>
    </row>
    <row r="125" spans="1:12" ht="15">
      <c r="A125" s="14"/>
      <c r="B125" s="15"/>
      <c r="C125" s="11"/>
      <c r="D125" s="6" t="s">
        <v>23</v>
      </c>
      <c r="E125" s="42" t="s">
        <v>66</v>
      </c>
      <c r="F125" s="43">
        <v>15</v>
      </c>
      <c r="G125" s="43">
        <v>0.35</v>
      </c>
      <c r="H125" s="43">
        <v>0.11</v>
      </c>
      <c r="I125" s="43">
        <v>1.1000000000000001</v>
      </c>
      <c r="J125" s="43">
        <v>6.53</v>
      </c>
      <c r="K125" s="44">
        <v>3</v>
      </c>
      <c r="L125" s="43">
        <v>1.95</v>
      </c>
    </row>
    <row r="126" spans="1:12" ht="15">
      <c r="A126" s="16"/>
      <c r="B126" s="17"/>
      <c r="C126" s="8"/>
      <c r="D126" s="18" t="s">
        <v>33</v>
      </c>
      <c r="E126" s="9"/>
      <c r="F126" s="19">
        <f>SUM(F119:F125)</f>
        <v>735</v>
      </c>
      <c r="G126" s="53">
        <f>SUM(G119:G125)</f>
        <v>27.595400000000001</v>
      </c>
      <c r="H126" s="53">
        <f>SUM(H119:H125)</f>
        <v>22.978999999999999</v>
      </c>
      <c r="I126" s="53">
        <f>SUM(I119:I125)</f>
        <v>107.10499999999999</v>
      </c>
      <c r="J126" s="53">
        <f>SUM(J119:J125)</f>
        <v>750.96799999999996</v>
      </c>
      <c r="K126" s="25"/>
      <c r="L126" s="19">
        <f>SUM(L119:L125)</f>
        <v>71.320000000000007</v>
      </c>
    </row>
    <row r="127" spans="1:12" ht="15">
      <c r="A127" s="13">
        <f>A119</f>
        <v>2</v>
      </c>
      <c r="B127" s="13">
        <f>B119</f>
        <v>2</v>
      </c>
      <c r="C127" s="10" t="s">
        <v>25</v>
      </c>
      <c r="D127" s="7" t="s">
        <v>26</v>
      </c>
      <c r="E127" s="42"/>
      <c r="F127" s="43"/>
      <c r="G127" s="43"/>
      <c r="H127" s="43"/>
      <c r="I127" s="43"/>
      <c r="J127" s="43"/>
      <c r="K127" s="44"/>
      <c r="L127" s="43"/>
    </row>
    <row r="128" spans="1:12" ht="15">
      <c r="A128" s="14"/>
      <c r="B128" s="15"/>
      <c r="C128" s="11"/>
      <c r="D128" s="7" t="s">
        <v>27</v>
      </c>
      <c r="E128" s="42"/>
      <c r="F128" s="43"/>
      <c r="G128" s="43"/>
      <c r="H128" s="43"/>
      <c r="I128" s="43"/>
      <c r="J128" s="43"/>
      <c r="K128" s="44"/>
      <c r="L128" s="43"/>
    </row>
    <row r="129" spans="1:12" ht="15">
      <c r="A129" s="14"/>
      <c r="B129" s="15"/>
      <c r="C129" s="11"/>
      <c r="D129" s="7" t="s">
        <v>28</v>
      </c>
      <c r="E129" s="42"/>
      <c r="F129" s="43"/>
      <c r="G129" s="43"/>
      <c r="H129" s="43"/>
      <c r="I129" s="43"/>
      <c r="J129" s="43"/>
      <c r="K129" s="44"/>
      <c r="L129" s="43"/>
    </row>
    <row r="130" spans="1:12" ht="15">
      <c r="A130" s="14"/>
      <c r="B130" s="15"/>
      <c r="C130" s="11"/>
      <c r="D130" s="7" t="s">
        <v>29</v>
      </c>
      <c r="E130" s="42"/>
      <c r="F130" s="43"/>
      <c r="G130" s="43"/>
      <c r="H130" s="43"/>
      <c r="I130" s="43"/>
      <c r="J130" s="43"/>
      <c r="K130" s="44"/>
      <c r="L130" s="43"/>
    </row>
    <row r="131" spans="1:12" ht="15">
      <c r="A131" s="14"/>
      <c r="B131" s="15"/>
      <c r="C131" s="11"/>
      <c r="D131" s="7" t="s">
        <v>30</v>
      </c>
      <c r="E131" s="42"/>
      <c r="F131" s="43"/>
      <c r="G131" s="43"/>
      <c r="H131" s="43"/>
      <c r="I131" s="43"/>
      <c r="J131" s="43"/>
      <c r="K131" s="44"/>
      <c r="L131" s="43"/>
    </row>
    <row r="132" spans="1:12" ht="15">
      <c r="A132" s="14"/>
      <c r="B132" s="15"/>
      <c r="C132" s="11"/>
      <c r="D132" s="7" t="s">
        <v>31</v>
      </c>
      <c r="E132" s="42"/>
      <c r="F132" s="43"/>
      <c r="G132" s="43"/>
      <c r="H132" s="43"/>
      <c r="I132" s="43"/>
      <c r="J132" s="43"/>
      <c r="K132" s="44"/>
      <c r="L132" s="43"/>
    </row>
    <row r="133" spans="1:12" ht="15">
      <c r="A133" s="14"/>
      <c r="B133" s="15"/>
      <c r="C133" s="11"/>
      <c r="D133" s="7" t="s">
        <v>32</v>
      </c>
      <c r="E133" s="42"/>
      <c r="F133" s="43"/>
      <c r="G133" s="43"/>
      <c r="H133" s="43"/>
      <c r="I133" s="43"/>
      <c r="J133" s="43"/>
      <c r="K133" s="44"/>
      <c r="L133" s="43"/>
    </row>
    <row r="134" spans="1:12" ht="15">
      <c r="A134" s="14"/>
      <c r="B134" s="15"/>
      <c r="C134" s="11"/>
      <c r="D134" s="6" t="s">
        <v>24</v>
      </c>
      <c r="E134" s="42"/>
      <c r="F134" s="43"/>
      <c r="G134" s="43"/>
      <c r="H134" s="43"/>
      <c r="I134" s="43"/>
      <c r="J134" s="43"/>
      <c r="K134" s="44"/>
      <c r="L134" s="43"/>
    </row>
    <row r="135" spans="1:12" ht="1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>
      <c r="A136" s="16"/>
      <c r="B136" s="17"/>
      <c r="C136" s="8"/>
      <c r="D136" s="18" t="s">
        <v>33</v>
      </c>
      <c r="E136" s="9"/>
      <c r="F136" s="19">
        <f>SUM(F127:F135)</f>
        <v>0</v>
      </c>
      <c r="G136" s="19">
        <f>SUM(G127:G135)</f>
        <v>0</v>
      </c>
      <c r="H136" s="19">
        <f t="shared" ref="H136:J136" si="8">SUM(H127:H135)</f>
        <v>0</v>
      </c>
      <c r="I136" s="19">
        <f t="shared" si="8"/>
        <v>0</v>
      </c>
      <c r="J136" s="19">
        <f t="shared" si="8"/>
        <v>0</v>
      </c>
      <c r="K136" s="25"/>
      <c r="L136" s="19"/>
    </row>
    <row r="137" spans="1:12" ht="15.75" thickBot="1">
      <c r="A137" s="33">
        <f>A119</f>
        <v>2</v>
      </c>
      <c r="B137" s="33">
        <f>B119</f>
        <v>2</v>
      </c>
      <c r="C137" s="66" t="s">
        <v>4</v>
      </c>
      <c r="D137" s="67"/>
      <c r="E137" s="31"/>
      <c r="F137" s="32">
        <f>F126+F136</f>
        <v>735</v>
      </c>
      <c r="G137" s="55">
        <f>G126+G136</f>
        <v>27.595400000000001</v>
      </c>
      <c r="H137" s="55">
        <f t="shared" ref="H137:J137" si="9">H126+H136</f>
        <v>22.978999999999999</v>
      </c>
      <c r="I137" s="55">
        <f t="shared" si="9"/>
        <v>107.10499999999999</v>
      </c>
      <c r="J137" s="55">
        <f t="shared" si="9"/>
        <v>750.96799999999996</v>
      </c>
      <c r="K137" s="32"/>
      <c r="L137" s="32">
        <f>L126</f>
        <v>71.320000000000007</v>
      </c>
    </row>
    <row r="138" spans="1:12" ht="15">
      <c r="A138" s="20">
        <v>2</v>
      </c>
      <c r="B138" s="21">
        <v>3</v>
      </c>
      <c r="C138" s="22" t="s">
        <v>20</v>
      </c>
      <c r="D138" s="7" t="s">
        <v>21</v>
      </c>
      <c r="E138" s="39" t="s">
        <v>61</v>
      </c>
      <c r="F138" s="40">
        <v>170</v>
      </c>
      <c r="G138" s="40">
        <v>9.8699999999999992</v>
      </c>
      <c r="H138" s="40">
        <v>6.2</v>
      </c>
      <c r="I138" s="40">
        <v>44.6</v>
      </c>
      <c r="J138" s="40">
        <v>273.29000000000002</v>
      </c>
      <c r="K138" s="41">
        <v>330</v>
      </c>
      <c r="L138" s="40">
        <v>7.52</v>
      </c>
    </row>
    <row r="139" spans="1:12" ht="15">
      <c r="A139" s="23"/>
      <c r="B139" s="15"/>
      <c r="C139" s="11"/>
      <c r="D139" s="7" t="s">
        <v>21</v>
      </c>
      <c r="E139" s="42" t="s">
        <v>83</v>
      </c>
      <c r="F139" s="43">
        <v>100</v>
      </c>
      <c r="G139" s="43">
        <v>5.19</v>
      </c>
      <c r="H139" s="43">
        <v>13.26</v>
      </c>
      <c r="I139" s="43">
        <v>5.51</v>
      </c>
      <c r="J139" s="43">
        <v>162.97999999999999</v>
      </c>
      <c r="K139" s="44">
        <v>439</v>
      </c>
      <c r="L139" s="43">
        <v>43</v>
      </c>
    </row>
    <row r="140" spans="1:12" ht="15">
      <c r="A140" s="23"/>
      <c r="B140" s="15"/>
      <c r="C140" s="11"/>
      <c r="D140" s="7" t="s">
        <v>22</v>
      </c>
      <c r="E140" s="42" t="s">
        <v>71</v>
      </c>
      <c r="F140" s="43">
        <v>200</v>
      </c>
      <c r="G140" s="43">
        <v>0</v>
      </c>
      <c r="H140" s="43">
        <v>0</v>
      </c>
      <c r="I140" s="43">
        <v>1.5</v>
      </c>
      <c r="J140" s="43">
        <v>3.2</v>
      </c>
      <c r="K140" s="44">
        <v>287</v>
      </c>
      <c r="L140" s="43">
        <v>10</v>
      </c>
    </row>
    <row r="141" spans="1:12" ht="15.75" customHeight="1">
      <c r="A141" s="23"/>
      <c r="B141" s="15"/>
      <c r="C141" s="11"/>
      <c r="D141" s="6" t="s">
        <v>23</v>
      </c>
      <c r="E141" s="42" t="s">
        <v>54</v>
      </c>
      <c r="F141" s="43">
        <v>25</v>
      </c>
      <c r="G141" s="56">
        <v>1.9753999999999998</v>
      </c>
      <c r="H141" s="56">
        <v>0.24899999999999997</v>
      </c>
      <c r="I141" s="56">
        <v>12.035</v>
      </c>
      <c r="J141" s="56">
        <v>60.257999999999996</v>
      </c>
      <c r="K141" s="65">
        <v>1</v>
      </c>
      <c r="L141" s="56">
        <v>1.6</v>
      </c>
    </row>
    <row r="142" spans="1:12" ht="15">
      <c r="A142" s="23"/>
      <c r="B142" s="15"/>
      <c r="C142" s="11"/>
      <c r="D142" s="6" t="s">
        <v>23</v>
      </c>
      <c r="E142" s="42" t="s">
        <v>66</v>
      </c>
      <c r="F142" s="43">
        <v>15</v>
      </c>
      <c r="G142" s="43">
        <v>0.35</v>
      </c>
      <c r="H142" s="43">
        <v>0.11</v>
      </c>
      <c r="I142" s="43">
        <v>1.1000000000000001</v>
      </c>
      <c r="J142" s="43">
        <v>6.53</v>
      </c>
      <c r="K142" s="44">
        <v>3</v>
      </c>
      <c r="L142" s="43">
        <v>1.95</v>
      </c>
    </row>
    <row r="143" spans="1:12" ht="15.75" thickBot="1">
      <c r="A143" s="23"/>
      <c r="B143" s="15"/>
      <c r="C143" s="11"/>
      <c r="D143" s="6" t="s">
        <v>60</v>
      </c>
      <c r="E143" s="42" t="s">
        <v>59</v>
      </c>
      <c r="F143" s="43">
        <v>50</v>
      </c>
      <c r="G143" s="43">
        <v>4</v>
      </c>
      <c r="H143" s="43">
        <v>5.5</v>
      </c>
      <c r="I143" s="43">
        <v>32.700000000000003</v>
      </c>
      <c r="J143" s="43">
        <v>196</v>
      </c>
      <c r="K143" s="44"/>
      <c r="L143" s="43">
        <v>20</v>
      </c>
    </row>
    <row r="144" spans="1:12" ht="15">
      <c r="A144" s="23"/>
      <c r="B144" s="15"/>
      <c r="C144" s="11"/>
      <c r="D144" s="8" t="s">
        <v>26</v>
      </c>
      <c r="E144" s="60" t="s">
        <v>73</v>
      </c>
      <c r="F144" s="40">
        <v>60</v>
      </c>
      <c r="G144" s="40">
        <v>0.99</v>
      </c>
      <c r="H144" s="40">
        <v>5</v>
      </c>
      <c r="I144" s="40">
        <v>5.94</v>
      </c>
      <c r="J144" s="40">
        <v>71.36</v>
      </c>
      <c r="K144" s="41">
        <v>24</v>
      </c>
      <c r="L144" s="40">
        <v>4.4400000000000004</v>
      </c>
    </row>
    <row r="145" spans="1:12" ht="15">
      <c r="A145" s="24"/>
      <c r="B145" s="17"/>
      <c r="C145" s="8"/>
      <c r="D145" s="18" t="s">
        <v>33</v>
      </c>
      <c r="E145" s="9"/>
      <c r="F145" s="19">
        <f>SUM(F138:F144)</f>
        <v>620</v>
      </c>
      <c r="G145" s="53">
        <f>SUM(G138:G144)</f>
        <v>22.375399999999999</v>
      </c>
      <c r="H145" s="53">
        <f>SUM(H138:H144)</f>
        <v>30.318999999999999</v>
      </c>
      <c r="I145" s="53">
        <f>SUM(I138:I144)</f>
        <v>103.38499999999999</v>
      </c>
      <c r="J145" s="53">
        <f>SUM(J138:J144)</f>
        <v>773.61799999999994</v>
      </c>
      <c r="K145" s="25"/>
      <c r="L145" s="19">
        <f>SUM(L138:L144)</f>
        <v>88.509999999999991</v>
      </c>
    </row>
    <row r="146" spans="1:12" ht="15">
      <c r="A146" s="26">
        <f>A138</f>
        <v>2</v>
      </c>
      <c r="B146" s="13">
        <f>B138</f>
        <v>3</v>
      </c>
      <c r="C146" s="10" t="s">
        <v>25</v>
      </c>
      <c r="D146" s="7" t="s">
        <v>26</v>
      </c>
      <c r="E146" s="42"/>
      <c r="F146" s="43"/>
      <c r="G146" s="43"/>
      <c r="H146" s="43"/>
      <c r="I146" s="43"/>
      <c r="J146" s="43"/>
      <c r="K146" s="44"/>
      <c r="L146" s="43"/>
    </row>
    <row r="147" spans="1:12" ht="15">
      <c r="A147" s="23"/>
      <c r="B147" s="15"/>
      <c r="C147" s="11"/>
      <c r="D147" s="7" t="s">
        <v>27</v>
      </c>
      <c r="E147" s="42"/>
      <c r="F147" s="43"/>
      <c r="G147" s="43"/>
      <c r="H147" s="43"/>
      <c r="I147" s="43"/>
      <c r="J147" s="43"/>
      <c r="K147" s="44"/>
      <c r="L147" s="43"/>
    </row>
    <row r="148" spans="1:12" ht="15">
      <c r="A148" s="23"/>
      <c r="B148" s="15"/>
      <c r="C148" s="11"/>
      <c r="D148" s="7" t="s">
        <v>28</v>
      </c>
      <c r="E148" s="42"/>
      <c r="F148" s="43"/>
      <c r="G148" s="43"/>
      <c r="H148" s="43"/>
      <c r="I148" s="43"/>
      <c r="J148" s="43"/>
      <c r="K148" s="44"/>
      <c r="L148" s="43"/>
    </row>
    <row r="149" spans="1:12" ht="15">
      <c r="A149" s="23"/>
      <c r="B149" s="15"/>
      <c r="C149" s="11"/>
      <c r="D149" s="7" t="s">
        <v>30</v>
      </c>
      <c r="E149" s="42"/>
      <c r="F149" s="43"/>
      <c r="G149" s="43"/>
      <c r="H149" s="43"/>
      <c r="I149" s="43"/>
      <c r="J149" s="43"/>
      <c r="K149" s="44"/>
      <c r="L149" s="43"/>
    </row>
    <row r="150" spans="1:12" ht="15">
      <c r="A150" s="23"/>
      <c r="B150" s="15"/>
      <c r="C150" s="11"/>
      <c r="D150" s="7" t="s">
        <v>24</v>
      </c>
      <c r="E150" s="42"/>
      <c r="F150" s="43"/>
      <c r="G150" s="43"/>
      <c r="H150" s="43"/>
      <c r="I150" s="43"/>
      <c r="J150" s="43"/>
      <c r="K150" s="44"/>
      <c r="L150" s="43"/>
    </row>
    <row r="151" spans="1:12" ht="15">
      <c r="A151" s="23"/>
      <c r="B151" s="15"/>
      <c r="C151" s="11"/>
      <c r="D151" s="7" t="s">
        <v>31</v>
      </c>
      <c r="E151" s="42"/>
      <c r="F151" s="43"/>
      <c r="G151" s="43"/>
      <c r="H151" s="43"/>
      <c r="I151" s="43"/>
      <c r="J151" s="43"/>
      <c r="K151" s="44"/>
      <c r="L151" s="43"/>
    </row>
    <row r="152" spans="1:12" ht="15">
      <c r="A152" s="23"/>
      <c r="B152" s="15"/>
      <c r="C152" s="11"/>
      <c r="D152" s="7" t="s">
        <v>32</v>
      </c>
      <c r="E152" s="42"/>
      <c r="F152" s="43"/>
      <c r="G152" s="43"/>
      <c r="H152" s="43"/>
      <c r="I152" s="43"/>
      <c r="J152" s="43"/>
      <c r="K152" s="44"/>
      <c r="L152" s="43"/>
    </row>
    <row r="153" spans="1:12" ht="15">
      <c r="A153" s="23"/>
      <c r="B153" s="15"/>
      <c r="C153" s="11"/>
      <c r="D153" s="6"/>
      <c r="E153" s="42"/>
      <c r="F153" s="43"/>
      <c r="G153" s="43"/>
      <c r="H153" s="43"/>
      <c r="I153" s="43"/>
      <c r="J153" s="43"/>
      <c r="K153" s="44"/>
      <c r="L153" s="43"/>
    </row>
    <row r="154" spans="1:12" ht="1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>
      <c r="A155" s="24"/>
      <c r="B155" s="17"/>
      <c r="C155" s="8"/>
      <c r="D155" s="18" t="s">
        <v>33</v>
      </c>
      <c r="E155" s="9"/>
      <c r="F155" s="19">
        <f>SUM(F146:F154)</f>
        <v>0</v>
      </c>
      <c r="G155" s="19">
        <f>SUM(G146:G154)</f>
        <v>0</v>
      </c>
      <c r="H155" s="19">
        <f t="shared" ref="H155:J155" si="10">SUM(H146:H154)</f>
        <v>0</v>
      </c>
      <c r="I155" s="19">
        <f t="shared" si="10"/>
        <v>0</v>
      </c>
      <c r="J155" s="19">
        <f t="shared" si="10"/>
        <v>0</v>
      </c>
      <c r="K155" s="25"/>
      <c r="L155" s="19"/>
    </row>
    <row r="156" spans="1:12" ht="15.75" thickBot="1">
      <c r="A156" s="29">
        <f>A138</f>
        <v>2</v>
      </c>
      <c r="B156" s="30">
        <f>B138</f>
        <v>3</v>
      </c>
      <c r="C156" s="66" t="s">
        <v>4</v>
      </c>
      <c r="D156" s="68"/>
      <c r="E156" s="31"/>
      <c r="F156" s="32">
        <f>SUM(F138:F143)</f>
        <v>560</v>
      </c>
      <c r="G156" s="55">
        <f>SUM(G138:G143)</f>
        <v>21.385400000000001</v>
      </c>
      <c r="H156" s="55">
        <f>SUM(H138:H143)</f>
        <v>25.318999999999999</v>
      </c>
      <c r="I156" s="55">
        <f>SUM(I138:I143)</f>
        <v>97.444999999999993</v>
      </c>
      <c r="J156" s="55">
        <f>SUM(J138:J143)</f>
        <v>702.25799999999992</v>
      </c>
      <c r="K156" s="32"/>
      <c r="L156" s="32">
        <f>L145</f>
        <v>88.509999999999991</v>
      </c>
    </row>
    <row r="157" spans="1:12" ht="15">
      <c r="A157" s="20">
        <v>2</v>
      </c>
      <c r="B157" s="21">
        <v>4</v>
      </c>
      <c r="C157" s="22" t="s">
        <v>20</v>
      </c>
      <c r="D157" s="5" t="s">
        <v>26</v>
      </c>
      <c r="E157" s="39" t="s">
        <v>84</v>
      </c>
      <c r="F157" s="40">
        <v>60</v>
      </c>
      <c r="G157" s="40">
        <v>0.56000000000000005</v>
      </c>
      <c r="H157" s="40">
        <v>2.09</v>
      </c>
      <c r="I157" s="40">
        <v>5.86</v>
      </c>
      <c r="J157" s="40">
        <v>45.25</v>
      </c>
      <c r="K157" s="41">
        <v>18</v>
      </c>
      <c r="L157" s="40">
        <v>5.76</v>
      </c>
    </row>
    <row r="158" spans="1:12" ht="15">
      <c r="A158" s="23"/>
      <c r="B158" s="15"/>
      <c r="C158" s="11"/>
      <c r="D158" s="6" t="s">
        <v>21</v>
      </c>
      <c r="E158" s="42" t="s">
        <v>85</v>
      </c>
      <c r="F158" s="43">
        <v>170</v>
      </c>
      <c r="G158" s="43">
        <v>8.9600000000000009</v>
      </c>
      <c r="H158" s="43">
        <v>15.18</v>
      </c>
      <c r="I158" s="43">
        <v>35.049999999999997</v>
      </c>
      <c r="J158" s="43">
        <v>316.93</v>
      </c>
      <c r="K158" s="44">
        <v>205</v>
      </c>
      <c r="L158" s="43">
        <v>27.06</v>
      </c>
    </row>
    <row r="159" spans="1:12" ht="15">
      <c r="A159" s="23"/>
      <c r="B159" s="15"/>
      <c r="C159" s="11"/>
      <c r="D159" s="6" t="s">
        <v>21</v>
      </c>
      <c r="E159" s="42" t="s">
        <v>49</v>
      </c>
      <c r="F159" s="43">
        <v>60</v>
      </c>
      <c r="G159" s="43">
        <v>8.24</v>
      </c>
      <c r="H159" s="43">
        <v>12.18</v>
      </c>
      <c r="I159" s="43">
        <v>8.5</v>
      </c>
      <c r="J159" s="43">
        <v>176.53</v>
      </c>
      <c r="K159" s="44">
        <v>202</v>
      </c>
      <c r="L159" s="43">
        <v>34.58</v>
      </c>
    </row>
    <row r="160" spans="1:12" ht="15">
      <c r="A160" s="23"/>
      <c r="B160" s="15"/>
      <c r="C160" s="11"/>
      <c r="D160" s="6" t="s">
        <v>21</v>
      </c>
      <c r="E160" s="42" t="s">
        <v>48</v>
      </c>
      <c r="F160" s="43">
        <v>30</v>
      </c>
      <c r="G160" s="43">
        <v>0.16</v>
      </c>
      <c r="H160" s="43">
        <v>1.1000000000000001</v>
      </c>
      <c r="I160" s="43">
        <v>1.57</v>
      </c>
      <c r="J160" s="43">
        <v>16.850000000000001</v>
      </c>
      <c r="K160" s="44">
        <v>264</v>
      </c>
      <c r="L160" s="43">
        <v>2.83</v>
      </c>
    </row>
    <row r="161" spans="1:12" ht="15">
      <c r="A161" s="23"/>
      <c r="B161" s="15"/>
      <c r="C161" s="11"/>
      <c r="D161" s="7" t="s">
        <v>22</v>
      </c>
      <c r="E161" s="42" t="s">
        <v>86</v>
      </c>
      <c r="F161" s="43">
        <v>200</v>
      </c>
      <c r="G161" s="43">
        <v>2.91</v>
      </c>
      <c r="H161" s="43">
        <v>3.21</v>
      </c>
      <c r="I161" s="43">
        <v>14.73</v>
      </c>
      <c r="J161" s="43">
        <v>100.28</v>
      </c>
      <c r="K161" s="44">
        <v>275</v>
      </c>
      <c r="L161" s="43">
        <v>11.38</v>
      </c>
    </row>
    <row r="162" spans="1:12" ht="15">
      <c r="A162" s="23"/>
      <c r="B162" s="15"/>
      <c r="C162" s="11"/>
      <c r="D162" s="6" t="s">
        <v>23</v>
      </c>
      <c r="E162" s="42" t="s">
        <v>54</v>
      </c>
      <c r="F162" s="43">
        <v>25</v>
      </c>
      <c r="G162" s="56">
        <v>1.9753999999999998</v>
      </c>
      <c r="H162" s="56">
        <v>0.24899999999999997</v>
      </c>
      <c r="I162" s="56">
        <v>12.035</v>
      </c>
      <c r="J162" s="56">
        <v>60.257999999999996</v>
      </c>
      <c r="K162" s="65">
        <v>1</v>
      </c>
      <c r="L162" s="56">
        <v>1.6</v>
      </c>
    </row>
    <row r="163" spans="1:12" ht="15">
      <c r="A163" s="23"/>
      <c r="B163" s="15"/>
      <c r="C163" s="11"/>
      <c r="D163" s="6" t="s">
        <v>23</v>
      </c>
      <c r="E163" s="42" t="s">
        <v>66</v>
      </c>
      <c r="F163" s="43">
        <v>15</v>
      </c>
      <c r="G163" s="43">
        <v>0.35</v>
      </c>
      <c r="H163" s="43">
        <v>0.11</v>
      </c>
      <c r="I163" s="43">
        <v>1.1000000000000001</v>
      </c>
      <c r="J163" s="43">
        <v>6.53</v>
      </c>
      <c r="K163" s="44">
        <v>3</v>
      </c>
      <c r="L163" s="43">
        <v>1.95</v>
      </c>
    </row>
    <row r="164" spans="1:12" ht="15">
      <c r="A164" s="24"/>
      <c r="B164" s="17"/>
      <c r="C164" s="8"/>
      <c r="D164" s="18" t="s">
        <v>33</v>
      </c>
      <c r="E164" s="9"/>
      <c r="F164" s="19">
        <f>SUM(F157:F163)</f>
        <v>560</v>
      </c>
      <c r="G164" s="53">
        <f>SUM(G157:G163)</f>
        <v>23.155400000000004</v>
      </c>
      <c r="H164" s="53">
        <f>SUM(H157:H163)</f>
        <v>34.119</v>
      </c>
      <c r="I164" s="53">
        <f>SUM(I157:I163)</f>
        <v>78.844999999999985</v>
      </c>
      <c r="J164" s="53">
        <f>SUM(J157:J163)</f>
        <v>722.62800000000004</v>
      </c>
      <c r="K164" s="25"/>
      <c r="L164" s="19">
        <f>SUM(L157:L163)</f>
        <v>85.16</v>
      </c>
    </row>
    <row r="165" spans="1:12" ht="15">
      <c r="A165" s="26">
        <f>A157</f>
        <v>2</v>
      </c>
      <c r="B165" s="13">
        <f>B157</f>
        <v>4</v>
      </c>
      <c r="C165" s="10" t="s">
        <v>25</v>
      </c>
      <c r="D165" s="7" t="s">
        <v>26</v>
      </c>
      <c r="E165" s="42"/>
      <c r="F165" s="43"/>
      <c r="G165" s="43"/>
      <c r="H165" s="43"/>
      <c r="I165" s="43"/>
      <c r="J165" s="43"/>
      <c r="K165" s="44"/>
      <c r="L165" s="43"/>
    </row>
    <row r="166" spans="1:12" ht="15">
      <c r="A166" s="23"/>
      <c r="B166" s="15"/>
      <c r="C166" s="11"/>
      <c r="D166" s="7" t="s">
        <v>27</v>
      </c>
      <c r="E166" s="42"/>
      <c r="F166" s="43"/>
      <c r="G166" s="43"/>
      <c r="H166" s="43"/>
      <c r="I166" s="43"/>
      <c r="J166" s="43"/>
      <c r="K166" s="44"/>
      <c r="L166" s="43"/>
    </row>
    <row r="167" spans="1:12" ht="15">
      <c r="A167" s="23"/>
      <c r="B167" s="15"/>
      <c r="C167" s="11"/>
      <c r="D167" s="7" t="s">
        <v>28</v>
      </c>
      <c r="E167" s="42"/>
      <c r="F167" s="43"/>
      <c r="G167" s="43"/>
      <c r="H167" s="43"/>
      <c r="I167" s="43"/>
      <c r="J167" s="43"/>
      <c r="K167" s="44"/>
      <c r="L167" s="43"/>
    </row>
    <row r="168" spans="1:12" ht="15">
      <c r="A168" s="23"/>
      <c r="B168" s="15"/>
      <c r="C168" s="11"/>
      <c r="D168" s="7" t="s">
        <v>30</v>
      </c>
      <c r="E168" s="42"/>
      <c r="F168" s="43"/>
      <c r="G168" s="43"/>
      <c r="H168" s="43"/>
      <c r="I168" s="43"/>
      <c r="J168" s="43"/>
      <c r="K168" s="44"/>
      <c r="L168" s="43"/>
    </row>
    <row r="169" spans="1:12" ht="15">
      <c r="A169" s="23"/>
      <c r="B169" s="15"/>
      <c r="C169" s="11"/>
      <c r="D169" s="7" t="s">
        <v>31</v>
      </c>
      <c r="E169" s="42"/>
      <c r="F169" s="43"/>
      <c r="G169" s="43"/>
      <c r="H169" s="43"/>
      <c r="I169" s="43"/>
      <c r="J169" s="43"/>
      <c r="K169" s="44"/>
      <c r="L169" s="43"/>
    </row>
    <row r="170" spans="1:12" ht="15">
      <c r="A170" s="23"/>
      <c r="B170" s="15"/>
      <c r="C170" s="11"/>
      <c r="D170" s="7" t="s">
        <v>32</v>
      </c>
      <c r="E170" s="42"/>
      <c r="F170" s="43"/>
      <c r="G170" s="43"/>
      <c r="H170" s="43"/>
      <c r="I170" s="43"/>
      <c r="J170" s="43"/>
      <c r="K170" s="44"/>
      <c r="L170" s="43"/>
    </row>
    <row r="171" spans="1:12" ht="15">
      <c r="A171" s="23"/>
      <c r="B171" s="15"/>
      <c r="C171" s="11"/>
      <c r="D171" s="7"/>
      <c r="E171" s="42"/>
      <c r="F171" s="43"/>
      <c r="G171" s="43"/>
      <c r="H171" s="43"/>
      <c r="I171" s="43"/>
      <c r="J171" s="43"/>
      <c r="K171" s="44"/>
      <c r="L171" s="43"/>
    </row>
    <row r="172" spans="1:12" ht="15">
      <c r="A172" s="23"/>
      <c r="B172" s="15"/>
      <c r="C172" s="11"/>
      <c r="D172" s="6"/>
      <c r="E172" s="42"/>
      <c r="F172" s="43"/>
      <c r="G172" s="43"/>
      <c r="H172" s="43"/>
      <c r="I172" s="43"/>
      <c r="J172" s="43"/>
      <c r="K172" s="44"/>
      <c r="L172" s="43"/>
    </row>
    <row r="173" spans="1:12" ht="1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>
      <c r="A174" s="24"/>
      <c r="B174" s="17"/>
      <c r="C174" s="8"/>
      <c r="D174" s="18" t="s">
        <v>33</v>
      </c>
      <c r="E174" s="9"/>
      <c r="F174" s="19">
        <f>SUM(F165:F172)</f>
        <v>0</v>
      </c>
      <c r="G174" s="19">
        <f>SUM(G165:G173)</f>
        <v>0</v>
      </c>
      <c r="H174" s="19">
        <f t="shared" ref="H174:J174" si="11">SUM(H165:H173)</f>
        <v>0</v>
      </c>
      <c r="I174" s="19">
        <f t="shared" si="11"/>
        <v>0</v>
      </c>
      <c r="J174" s="19">
        <f t="shared" si="11"/>
        <v>0</v>
      </c>
      <c r="K174" s="25"/>
      <c r="L174" s="19"/>
    </row>
    <row r="175" spans="1:12" ht="15.75" thickBot="1">
      <c r="A175" s="29">
        <f>A157</f>
        <v>2</v>
      </c>
      <c r="B175" s="30">
        <f>B157</f>
        <v>4</v>
      </c>
      <c r="C175" s="66" t="s">
        <v>4</v>
      </c>
      <c r="D175" s="68"/>
      <c r="E175" s="31"/>
      <c r="F175" s="32">
        <f>SUM(F157:F163)</f>
        <v>560</v>
      </c>
      <c r="G175" s="55">
        <f>SUM(G157:G163)</f>
        <v>23.155400000000004</v>
      </c>
      <c r="H175" s="55">
        <f>SUM(H157:H163)</f>
        <v>34.119</v>
      </c>
      <c r="I175" s="55">
        <f>SUM(I157:I163)</f>
        <v>78.844999999999985</v>
      </c>
      <c r="J175" s="55">
        <f>SUM(J157:J163)</f>
        <v>722.62800000000004</v>
      </c>
      <c r="K175" s="32"/>
      <c r="L175" s="32">
        <f>L164</f>
        <v>85.16</v>
      </c>
    </row>
    <row r="176" spans="1:12" ht="15">
      <c r="A176" s="20">
        <v>2</v>
      </c>
      <c r="B176" s="21">
        <v>5</v>
      </c>
      <c r="C176" s="22" t="s">
        <v>20</v>
      </c>
      <c r="D176" s="5" t="s">
        <v>26</v>
      </c>
      <c r="E176" s="39" t="s">
        <v>57</v>
      </c>
      <c r="F176" s="40">
        <v>60</v>
      </c>
      <c r="G176" s="40">
        <v>1.41</v>
      </c>
      <c r="H176" s="40">
        <v>4.1900000000000004</v>
      </c>
      <c r="I176" s="40">
        <v>6.78</v>
      </c>
      <c r="J176" s="40">
        <v>65.3</v>
      </c>
      <c r="K176" s="41">
        <v>10</v>
      </c>
      <c r="L176" s="40">
        <v>7.68</v>
      </c>
    </row>
    <row r="177" spans="1:12" ht="15">
      <c r="A177" s="23"/>
      <c r="B177" s="15"/>
      <c r="C177" s="11"/>
      <c r="D177" s="6" t="s">
        <v>21</v>
      </c>
      <c r="E177" s="42" t="s">
        <v>87</v>
      </c>
      <c r="F177" s="43">
        <v>150</v>
      </c>
      <c r="G177" s="43">
        <v>3.8</v>
      </c>
      <c r="H177" s="43">
        <v>4.83</v>
      </c>
      <c r="I177" s="43">
        <v>17.170000000000002</v>
      </c>
      <c r="J177" s="43">
        <v>125.66</v>
      </c>
      <c r="K177" s="44">
        <v>133</v>
      </c>
      <c r="L177" s="43">
        <v>6.23</v>
      </c>
    </row>
    <row r="178" spans="1:12" ht="15">
      <c r="A178" s="23"/>
      <c r="B178" s="15"/>
      <c r="C178" s="11"/>
      <c r="D178" s="6" t="s">
        <v>21</v>
      </c>
      <c r="E178" s="42" t="s">
        <v>88</v>
      </c>
      <c r="F178" s="43">
        <v>60</v>
      </c>
      <c r="G178" s="43">
        <v>7.47</v>
      </c>
      <c r="H178" s="43">
        <v>9.57</v>
      </c>
      <c r="I178" s="43">
        <v>9.6</v>
      </c>
      <c r="J178" s="43">
        <v>154.9</v>
      </c>
      <c r="K178" s="44">
        <v>83</v>
      </c>
      <c r="L178" s="43">
        <v>34.6</v>
      </c>
    </row>
    <row r="179" spans="1:12" ht="15">
      <c r="A179" s="23"/>
      <c r="B179" s="15"/>
      <c r="C179" s="11"/>
      <c r="D179" s="7" t="s">
        <v>22</v>
      </c>
      <c r="E179" s="42" t="s">
        <v>89</v>
      </c>
      <c r="F179" s="43">
        <v>200</v>
      </c>
      <c r="G179" s="43">
        <v>0.2</v>
      </c>
      <c r="H179" s="43">
        <v>0.1</v>
      </c>
      <c r="I179" s="43">
        <v>25.4</v>
      </c>
      <c r="J179" s="43">
        <v>99</v>
      </c>
      <c r="K179" s="44">
        <v>707</v>
      </c>
      <c r="L179" s="43">
        <v>5.48</v>
      </c>
    </row>
    <row r="180" spans="1:12" ht="15">
      <c r="A180" s="23"/>
      <c r="B180" s="15"/>
      <c r="C180" s="11"/>
      <c r="D180" s="6" t="s">
        <v>23</v>
      </c>
      <c r="E180" s="42" t="s">
        <v>54</v>
      </c>
      <c r="F180" s="43">
        <v>25</v>
      </c>
      <c r="G180" s="56">
        <v>1.9753999999999998</v>
      </c>
      <c r="H180" s="56">
        <v>0.24899999999999997</v>
      </c>
      <c r="I180" s="56">
        <v>12.035</v>
      </c>
      <c r="J180" s="56">
        <v>60.257999999999996</v>
      </c>
      <c r="K180" s="65">
        <v>1</v>
      </c>
      <c r="L180" s="56">
        <v>1.6</v>
      </c>
    </row>
    <row r="181" spans="1:12" ht="15">
      <c r="A181" s="23"/>
      <c r="B181" s="15"/>
      <c r="C181" s="11"/>
      <c r="D181" s="6" t="s">
        <v>23</v>
      </c>
      <c r="E181" s="42" t="s">
        <v>66</v>
      </c>
      <c r="F181" s="43">
        <v>15</v>
      </c>
      <c r="G181" s="43">
        <v>0.35</v>
      </c>
      <c r="H181" s="43">
        <v>0.11</v>
      </c>
      <c r="I181" s="43">
        <v>1.1000000000000001</v>
      </c>
      <c r="J181" s="43">
        <v>6.53</v>
      </c>
      <c r="K181" s="44">
        <v>3</v>
      </c>
      <c r="L181" s="43">
        <v>1.95</v>
      </c>
    </row>
    <row r="182" spans="1:12" ht="15">
      <c r="A182" s="23"/>
      <c r="B182" s="15"/>
      <c r="C182" s="11"/>
      <c r="D182" s="6" t="s">
        <v>68</v>
      </c>
      <c r="E182" s="42" t="s">
        <v>67</v>
      </c>
      <c r="F182" s="43">
        <v>100</v>
      </c>
      <c r="G182" s="43">
        <v>4</v>
      </c>
      <c r="H182" s="43">
        <v>1.5</v>
      </c>
      <c r="I182" s="43">
        <v>14.3</v>
      </c>
      <c r="J182" s="43">
        <v>90</v>
      </c>
      <c r="K182" s="44">
        <v>1</v>
      </c>
      <c r="L182" s="43">
        <v>21</v>
      </c>
    </row>
    <row r="183" spans="1:12" ht="1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>
      <c r="A184" s="24"/>
      <c r="B184" s="17"/>
      <c r="C184" s="8"/>
      <c r="D184" s="18" t="s">
        <v>33</v>
      </c>
      <c r="E184" s="9"/>
      <c r="F184" s="19">
        <f>SUM(F176:F183)</f>
        <v>610</v>
      </c>
      <c r="G184" s="53">
        <f>SUM(G176:G183)</f>
        <v>19.205399999999997</v>
      </c>
      <c r="H184" s="53">
        <f>SUM(H176:H183)</f>
        <v>20.548999999999999</v>
      </c>
      <c r="I184" s="53">
        <f>SUM(I176:I183)</f>
        <v>86.384999999999991</v>
      </c>
      <c r="J184" s="53">
        <f>SUM(J176:J183)</f>
        <v>601.64799999999991</v>
      </c>
      <c r="K184" s="25"/>
      <c r="L184" s="19">
        <f>SUM(L176:L183)</f>
        <v>78.54000000000002</v>
      </c>
    </row>
    <row r="185" spans="1:12" ht="15">
      <c r="A185" s="26">
        <f>A176</f>
        <v>2</v>
      </c>
      <c r="B185" s="13">
        <f>B176</f>
        <v>5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5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5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5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5">
      <c r="A189" s="23"/>
      <c r="B189" s="15"/>
      <c r="C189" s="11"/>
      <c r="D189" s="7" t="s">
        <v>30</v>
      </c>
      <c r="E189" s="42"/>
      <c r="F189" s="43"/>
      <c r="G189" s="43"/>
      <c r="H189" s="43"/>
      <c r="I189" s="43"/>
      <c r="J189" s="43"/>
      <c r="K189" s="44"/>
      <c r="L189" s="43"/>
    </row>
    <row r="190" spans="1:12" ht="15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5">
      <c r="A191" s="23"/>
      <c r="B191" s="15"/>
      <c r="C191" s="11"/>
      <c r="D191" s="7" t="s">
        <v>32</v>
      </c>
      <c r="E191" s="42"/>
      <c r="F191" s="43"/>
      <c r="G191" s="43"/>
      <c r="H191" s="43"/>
      <c r="I191" s="43"/>
      <c r="J191" s="43"/>
      <c r="K191" s="44"/>
      <c r="L191" s="43"/>
    </row>
    <row r="192" spans="1:12" ht="1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>SUM(G185:G193)</f>
        <v>0</v>
      </c>
      <c r="H194" s="19">
        <f t="shared" ref="H194:J194" si="12">SUM(H185:H193)</f>
        <v>0</v>
      </c>
      <c r="I194" s="19">
        <f t="shared" si="12"/>
        <v>0</v>
      </c>
      <c r="J194" s="19">
        <f t="shared" si="12"/>
        <v>0</v>
      </c>
      <c r="K194" s="25"/>
      <c r="L194" s="19"/>
    </row>
    <row r="195" spans="1:12" ht="15.75" thickBot="1">
      <c r="A195" s="29">
        <f>A176</f>
        <v>2</v>
      </c>
      <c r="B195" s="30">
        <f>B176</f>
        <v>5</v>
      </c>
      <c r="C195" s="66" t="s">
        <v>4</v>
      </c>
      <c r="D195" s="68"/>
      <c r="E195" s="31"/>
      <c r="F195" s="32">
        <f>F184+F194</f>
        <v>610</v>
      </c>
      <c r="G195" s="55">
        <f>G184+G194</f>
        <v>19.205399999999997</v>
      </c>
      <c r="H195" s="55">
        <f t="shared" ref="H195:J195" si="13">H184+H194</f>
        <v>20.548999999999999</v>
      </c>
      <c r="I195" s="55">
        <f t="shared" si="13"/>
        <v>86.384999999999991</v>
      </c>
      <c r="J195" s="55">
        <f t="shared" si="13"/>
        <v>601.64799999999991</v>
      </c>
      <c r="K195" s="32"/>
      <c r="L195" s="32">
        <f>L184+L194</f>
        <v>78.54000000000002</v>
      </c>
    </row>
    <row r="196" spans="1:12" ht="13.5" thickBot="1">
      <c r="A196" s="27"/>
      <c r="B196" s="28"/>
      <c r="C196" s="69" t="s">
        <v>5</v>
      </c>
      <c r="D196" s="69"/>
      <c r="E196" s="69"/>
      <c r="F196" s="57">
        <f>(F23+F41+F61+F81+F100+F118+F137+F156+F175+F195)/(IF(F23=0,0,1)+IF(F41=0,0,1)+IF(F61=0,0,1)+IF(F81=0,0,1)+IF(F100=0,0,1)+IF(F118=0,0,1)+IF(F137=0,0,1)+IF(F156=0,0,1)+IF(F175=0,0,1)+IF(F195=0,0,1))</f>
        <v>638.5</v>
      </c>
      <c r="G196" s="57">
        <f>(G23+G41+G61+G81+G100+G118+G137+G156+G175+G195)/(IF(G23=0,0,1)+IF(G41=0,0,1)+IF(G61=0,0,1)+IF(G81=0,0,1)+IF(G100=0,0,1)+IF(G118=0,0,1)+IF(G137=0,0,1)+IF(G156=0,0,1)+IF(G175=0,0,1)+IF(G195=0,0,1))</f>
        <v>21.347300000000004</v>
      </c>
      <c r="H196" s="57">
        <f>(H23+H41+H61+H81+H100+H118+H137+H156+H175+H195)/(IF(H23=0,0,1)+IF(H41=0,0,1)+IF(H61=0,0,1)+IF(H81=0,0,1)+IF(H100=0,0,1)+IF(H118=0,0,1)+IF(H137=0,0,1)+IF(H156=0,0,1)+IF(H175=0,0,1)+IF(H195=0,0,1))</f>
        <v>23.154199999999999</v>
      </c>
      <c r="I196" s="57">
        <f>(I23+I41+I61+I81+I100+I118+I137+I156+I175+I195)/(IF(I23=0,0,1)+IF(I41=0,0,1)+IF(I61=0,0,1)+IF(I81=0,0,1)+IF(I100=0,0,1)+IF(I118=0,0,1)+IF(I137=0,0,1)+IF(I156=0,0,1)+IF(I175=0,0,1)+IF(I195=0,0,1))</f>
        <v>90.550600000000003</v>
      </c>
      <c r="J196" s="57">
        <f>(J23+J41+J61+J81+J100+J118+J137+J156+J175+J195)/(IF(J23=0,0,1)+IF(J41=0,0,1)+IF(J61=0,0,1)+IF(J81=0,0,1)+IF(J100=0,0,1)+IF(J118=0,0,1)+IF(J137=0,0,1)+IF(J156=0,0,1)+IF(J175=0,0,1)+IF(J195=0,0,1))</f>
        <v>662.39839999999992</v>
      </c>
      <c r="K196" s="34"/>
      <c r="L196" s="34">
        <f>(L195+L175+L156+L137+L118+L100+L81+L61+L41+L23)/10</f>
        <v>75.926999999999992</v>
      </c>
    </row>
  </sheetData>
  <mergeCells count="14">
    <mergeCell ref="C1:E1"/>
    <mergeCell ref="H1:K1"/>
    <mergeCell ref="H2:K2"/>
    <mergeCell ref="C41:D41"/>
    <mergeCell ref="C61:D61"/>
    <mergeCell ref="C81:D81"/>
    <mergeCell ref="C100:D100"/>
    <mergeCell ref="C23:D23"/>
    <mergeCell ref="C196:E196"/>
    <mergeCell ref="C195:D195"/>
    <mergeCell ref="C118:D118"/>
    <mergeCell ref="C137:D137"/>
    <mergeCell ref="C156:D156"/>
    <mergeCell ref="C175:D175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dcterms:created xsi:type="dcterms:W3CDTF">2022-05-16T14:23:56Z</dcterms:created>
  <dcterms:modified xsi:type="dcterms:W3CDTF">2025-11-04T16:59:32Z</dcterms:modified>
</cp:coreProperties>
</file>